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ate1904="1"/>
  <mc:AlternateContent xmlns:mc="http://schemas.openxmlformats.org/markup-compatibility/2006">
    <mc:Choice Requires="x15">
      <x15ac:absPath xmlns:x15ac="http://schemas.microsoft.com/office/spreadsheetml/2010/11/ac" url="P:\traductions\202009\Energy Lab_FR2020-9-1034_20200924 Bureaux-Mobilier CCTP DPGF_FR-EN\3. Final\"/>
    </mc:Choice>
  </mc:AlternateContent>
  <xr:revisionPtr revIDLastSave="0" documentId="13_ncr:1_{C7EA9DD2-F46C-409A-B98B-32C7BE2DBDED}" xr6:coauthVersionLast="45" xr6:coauthVersionMax="45" xr10:uidLastSave="{00000000-0000-0000-0000-000000000000}"/>
  <bookViews>
    <workbookView xWindow="-108" yWindow="-108" windowWidth="23256" windowHeight="12576" firstSheet="13" activeTab="17" xr2:uid="{00000000-000D-0000-FFFF-FFFF00000000}"/>
  </bookViews>
  <sheets>
    <sheet name="CCTP_DPGF généralités - 01_09_2" sheetId="1" r:id="rId1"/>
    <sheet name="Lot 01 - 01_09_2020" sheetId="2" r:id="rId2"/>
    <sheet name="Lot 02 - 01_09_2020" sheetId="3" r:id="rId3"/>
    <sheet name="Lot 03 - 01_09_2020" sheetId="4" r:id="rId4"/>
    <sheet name="Lot 04 - 01_09_2020" sheetId="5" r:id="rId5"/>
    <sheet name="Lot 05 - 01_09_2020" sheetId="6" r:id="rId6"/>
    <sheet name="Lot 06 - 01_09_2020" sheetId="7" r:id="rId7"/>
    <sheet name="Lot 07 - 01_09_2020" sheetId="8" r:id="rId8"/>
    <sheet name="Lot 08 - 01_09_2020" sheetId="9" r:id="rId9"/>
    <sheet name="Lot 09 - 01_09_2020" sheetId="10" r:id="rId10"/>
    <sheet name="Lot 10 - 01_09_2020" sheetId="11" r:id="rId11"/>
    <sheet name="Lot 11 - 01_09_2020" sheetId="12" r:id="rId12"/>
    <sheet name="Lot 12 - 01_09_2020" sheetId="13" r:id="rId13"/>
    <sheet name="Lot 13 - 01_09_2020" sheetId="14" r:id="rId14"/>
    <sheet name="Lot 14 - 01_09_2020" sheetId="15" r:id="rId15"/>
    <sheet name="Lot 15 - 01_09_2020" sheetId="16" r:id="rId16"/>
    <sheet name="Lot 16 - 01_09_2020" sheetId="17" r:id="rId17"/>
    <sheet name="Lot 17 - 01_09_2020" sheetId="18" r:id="rId18"/>
  </sheets>
  <calcPr calcId="181029"/>
</workbook>
</file>

<file path=xl/calcChain.xml><?xml version="1.0" encoding="utf-8"?>
<calcChain xmlns="http://schemas.openxmlformats.org/spreadsheetml/2006/main">
  <c r="G8" i="18" l="1"/>
  <c r="G4" i="18"/>
  <c r="G4" i="17"/>
  <c r="G8" i="17" s="1"/>
  <c r="G12" i="16"/>
  <c r="G8" i="16"/>
  <c r="G4" i="16"/>
  <c r="G8" i="15"/>
  <c r="G12" i="15" s="1"/>
  <c r="G4" i="15"/>
  <c r="G5" i="14"/>
  <c r="G9" i="14" s="1"/>
  <c r="G8" i="13"/>
  <c r="G4" i="13"/>
  <c r="G4" i="12"/>
  <c r="G8" i="12" s="1"/>
  <c r="G8" i="11"/>
  <c r="G4" i="11"/>
  <c r="G4" i="10"/>
  <c r="G8" i="10" s="1"/>
  <c r="G8" i="9"/>
  <c r="G4" i="9"/>
  <c r="G13" i="8"/>
  <c r="G9" i="8"/>
  <c r="G5" i="8"/>
  <c r="G17" i="8" s="1"/>
  <c r="G17" i="7"/>
  <c r="G13" i="7"/>
  <c r="G9" i="7"/>
  <c r="G5" i="7"/>
  <c r="G21" i="7" s="1"/>
  <c r="E30" i="6"/>
  <c r="G16" i="6"/>
  <c r="E12" i="6"/>
  <c r="G12" i="6" s="1"/>
  <c r="G8" i="6"/>
  <c r="G20" i="6" s="1"/>
  <c r="G4" i="6"/>
  <c r="G17" i="5"/>
  <c r="G14" i="5"/>
  <c r="G11" i="5"/>
  <c r="G8" i="5"/>
  <c r="G5" i="5"/>
  <c r="G21" i="5" s="1"/>
  <c r="G8" i="4"/>
  <c r="G4" i="4"/>
  <c r="G8" i="3"/>
  <c r="G4" i="3"/>
  <c r="G12" i="3" s="1"/>
  <c r="E4" i="3"/>
  <c r="E9" i="2"/>
  <c r="G9" i="2" s="1"/>
  <c r="G5" i="2"/>
  <c r="G13" i="2" l="1"/>
</calcChain>
</file>

<file path=xl/sharedStrings.xml><?xml version="1.0" encoding="utf-8"?>
<sst xmlns="http://schemas.openxmlformats.org/spreadsheetml/2006/main" count="505" uniqueCount="228">
  <si>
    <r>
      <rPr>
        <b/>
        <sz val="30"/>
        <color indexed="8"/>
        <rFont val="Helvetica"/>
      </rPr>
      <t>S.T.S./B.O.P.P.</t>
    </r>
    <r>
      <rPr>
        <b/>
        <sz val="30"/>
        <color indexed="8"/>
        <rFont val="Helvetica"/>
      </rPr>
      <t xml:space="preserve">
</t>
    </r>
    <r>
      <rPr>
        <sz val="14"/>
        <color indexed="8"/>
        <rFont val="Helvetica"/>
      </rPr>
      <t xml:space="preserve">Specific Technical Specifications
Breakdown of the Overall Package Price
</t>
    </r>
    <r>
      <rPr>
        <sz val="12"/>
        <color indexed="8"/>
        <rFont val="Helvetica"/>
      </rPr>
      <t xml:space="preserve">
</t>
    </r>
    <r>
      <rPr>
        <b/>
        <sz val="12"/>
        <color indexed="8"/>
        <rFont val="Helvetica"/>
      </rPr>
      <t xml:space="preserve">
</t>
    </r>
    <r>
      <rPr>
        <b/>
        <sz val="18"/>
        <color indexed="8"/>
        <rFont val="Helvetica"/>
      </rPr>
      <t>Private contract for the supply of office furniture for the development of an office space in the Xenocs building in Grenoble (38)</t>
    </r>
    <r>
      <rPr>
        <b/>
        <sz val="18"/>
        <color indexed="8"/>
        <rFont val="Helvetica"/>
      </rPr>
      <t xml:space="preserve">
</t>
    </r>
  </si>
  <si>
    <t>Article 1: General terms and conditions of service</t>
  </si>
  <si>
    <t>1.1</t>
  </si>
  <si>
    <t>Service provision expected</t>
  </si>
  <si>
    <r>
      <rPr>
        <sz val="12"/>
        <color indexed="8"/>
        <rFont val="Helvetica"/>
      </rPr>
      <t xml:space="preserve">
</t>
    </r>
    <r>
      <rPr>
        <sz val="12"/>
        <color indexed="8"/>
        <rFont val="Helvetica"/>
      </rPr>
      <t>Services include
The supply, delivery, transport, careful assembly and installation of furniture
The removal of all packaging, debris and other waste resulting from its operation, leaving the premises in perfect condition
Training in the operation and adjustment of all furniture (chairs, tables, etc.)</t>
    </r>
    <r>
      <rPr>
        <sz val="12"/>
        <color indexed="8"/>
        <rFont val="Helvetica"/>
      </rPr>
      <t xml:space="preserve">
</t>
    </r>
  </si>
  <si>
    <t>1.2</t>
  </si>
  <si>
    <t>Delivery</t>
  </si>
  <si>
    <t>The delivery method must be studied beforehand by both the successful tenderer and Guillaume Pradelle - DOJO Architecte, and validated by the Project Owner or its representative.
Service provision includes the delivery of all furniture in the package, which will be installed in the company’s offices, located on the first floor of the building.
A joint inventory of the delivery area (facades, stairs, terraces) will be carried out before and after each delivery. The repair of any damage will be the responsibility of the relevant tenderer.
Road authorisations for delivery (lorry, furniture lift, etc.) are the responsibility of the successful tenderer.</t>
  </si>
  <si>
    <t>Assembly and installation</t>
  </si>
  <si>
    <t xml:space="preserve">Installation will be carefully carried out in accordance with best practices, and with a minimum of disruption to the occupants.
Furniture installation will follow the rules on flatness, verticality and alignment, especially where several pieces of furniture are installed side by side.
The installer must ensure that the furniture is completely stable, even after it has been installed in accordance with the recommendations.
Any adjustments to hinged doors, sliding doors or any other mobile systems must allow for smooth, noiseless, squeak-free and trouble-free handling during the lifetime of the furniture.
</t>
  </si>
  <si>
    <t>Training</t>
  </si>
  <si>
    <t>The successful tenderer will be responsible for training the company’s staff in the operation and adjustment of all furniture included in the package.
The owner of package 01 Office Chairs will also include training on ergonomics in the workplace, including, as a minimum, the adjustment of desk heights and office chairs in all their dimensions, as well as the organisation of work surfaces (computer equipment, lighting etc.).</t>
  </si>
  <si>
    <t>Article 2: Technical data</t>
  </si>
  <si>
    <t>2.1</t>
  </si>
  <si>
    <t>Technical specifications</t>
  </si>
  <si>
    <r>
      <rPr>
        <sz val="12"/>
        <color indexed="8"/>
        <rFont val="Helvetica"/>
      </rPr>
      <t xml:space="preserve">
</t>
    </r>
    <r>
      <rPr>
        <sz val="12"/>
        <color indexed="8"/>
        <rFont val="Helvetica"/>
      </rPr>
      <t>All of the furniture and equipment will be of the highest quality, both in their components and in the various assembly parts, coatings, paints and accessories.</t>
    </r>
    <r>
      <rPr>
        <sz val="12"/>
        <color indexed="8"/>
        <rFont val="Helvetica"/>
      </rPr>
      <t xml:space="preserve"> </t>
    </r>
    <r>
      <rPr>
        <sz val="12"/>
        <color indexed="8"/>
        <rFont val="Helvetica"/>
      </rPr>
      <t>As far as possible, they should be modular, easy to maintain, have rounded corners with no sharp edges or roughness, and offer every guarantee of strength, safety and durability.</t>
    </r>
  </si>
  <si>
    <t>2.2</t>
  </si>
  <si>
    <t>Aesthetic value</t>
  </si>
  <si>
    <r>
      <rPr>
        <sz val="12"/>
        <color indexed="8"/>
        <rFont val="Helvetica"/>
      </rPr>
      <t xml:space="preserve">
</t>
    </r>
    <r>
      <rPr>
        <sz val="12"/>
        <color indexed="8"/>
        <rFont val="Helvetica"/>
      </rPr>
      <t>The layout of the furniture ordered should provide a harmonious and functional layout of spaces, ensuring comfort and conviviality for the users and the public who will be received.</t>
    </r>
    <r>
      <rPr>
        <sz val="12"/>
        <color indexed="8"/>
        <rFont val="Helvetica"/>
      </rPr>
      <t xml:space="preserve"> </t>
    </r>
    <r>
      <rPr>
        <sz val="12"/>
        <color indexed="8"/>
        <rFont val="Helvetica"/>
      </rPr>
      <t>In general, specific attention will be paid to the different materials, shapes and colours offered.</t>
    </r>
    <r>
      <rPr>
        <sz val="12"/>
        <color indexed="8"/>
        <rFont val="Helvetica"/>
      </rPr>
      <t xml:space="preserve"> </t>
    </r>
    <r>
      <rPr>
        <sz val="12"/>
        <color indexed="8"/>
        <rFont val="Helvetica"/>
      </rPr>
      <t>The furniture must therefore fit perfectly into the premises, taking the environment into account.</t>
    </r>
    <r>
      <rPr>
        <sz val="12"/>
        <color indexed="8"/>
        <rFont val="Helvetica"/>
      </rPr>
      <t xml:space="preserve"> 
</t>
    </r>
    <r>
      <rPr>
        <sz val="12"/>
        <color indexed="8"/>
        <rFont val="Helvetica"/>
      </rPr>
      <t>With regard to fabrics, particular attention will be paid to the colours and materials available, which must be in accordance with the company’s graphic charter (included in the appendix).</t>
    </r>
    <r>
      <rPr>
        <sz val="12"/>
        <color indexed="8"/>
        <rFont val="Helvetica"/>
      </rPr>
      <t xml:space="preserve">
</t>
    </r>
    <r>
      <rPr>
        <sz val="12"/>
        <color indexed="8"/>
        <rFont val="Helvetica"/>
      </rPr>
      <t>The final choice of colours will be made by the client with the successful tenderer(s) based on the samples provided.</t>
    </r>
  </si>
  <si>
    <t>2.3</t>
  </si>
  <si>
    <t>Colours</t>
  </si>
  <si>
    <r>
      <rPr>
        <sz val="12"/>
        <color indexed="8"/>
        <rFont val="Helvetica"/>
      </rPr>
      <t xml:space="preserve">
</t>
    </r>
    <r>
      <rPr>
        <sz val="12"/>
        <color indexed="8"/>
        <rFont val="Helvetica"/>
      </rPr>
      <t>For all packages with coloured finishes (textiles or other materials), tenderers will have to demonstrate that they have finishing materials that adhere to both the graphic charter and the essence of the layout.</t>
    </r>
  </si>
  <si>
    <t>2.4</t>
  </si>
  <si>
    <t>Sustainable development</t>
  </si>
  <si>
    <r>
      <rPr>
        <sz val="12"/>
        <color indexed="8"/>
        <rFont val="Helvetica"/>
      </rPr>
      <t xml:space="preserve">
</t>
    </r>
    <r>
      <rPr>
        <sz val="12"/>
        <color indexed="8"/>
        <rFont val="Helvetica"/>
      </rPr>
      <t xml:space="preserve">The High Quality Environmental standard approach, in which </t>
    </r>
    <r>
      <rPr>
        <b/>
        <sz val="12"/>
        <color indexed="8"/>
        <rFont val="Helvetica"/>
      </rPr>
      <t>EnergyLab</t>
    </r>
    <r>
      <rPr>
        <sz val="12"/>
        <color indexed="8"/>
        <rFont val="Helvetica"/>
      </rPr>
      <t xml:space="preserve"> is involved, as well as the themes that are dealt with within the structure, necessarily imply a commitment on the part of candidates to sustainable development, the main challenges of which are linked to the current market:</t>
    </r>
    <r>
      <rPr>
        <sz val="12"/>
        <color indexed="8"/>
        <rFont val="Helvetica"/>
      </rPr>
      <t xml:space="preserve">
</t>
    </r>
    <r>
      <rPr>
        <sz val="12"/>
        <color indexed="8"/>
        <rFont val="Helvetica"/>
      </rPr>
      <t>Limit the environmental impact of the product from its manufacture to its end of life by seeking environmental certification:</t>
    </r>
    <r>
      <rPr>
        <sz val="12"/>
        <color indexed="8"/>
        <rFont val="Helvetica"/>
      </rPr>
      <t xml:space="preserve"> </t>
    </r>
    <r>
      <rPr>
        <sz val="12"/>
        <color indexed="8"/>
        <rFont val="Helvetica"/>
      </rPr>
      <t>NF Environnement, European Eco-label, etc.;
Limit the impact of forest exploitation by requiring the origin of the wood, sustainable forest management labels: FSC label, PEFC label;
Control supplies to ensure that only wood from controlled and/or sustainably managed forests is used;
Fight against indoor air pollution by limiting the emission of volatile organic compounds: require class E1 according to standard EN 717.2 for particle boards;
Limit the quantity of waste and the proportion of non-recycled or non-recovered waste by ensuring the longevity and guarantee of supplies, the use of recycled materials, the recyclability of supplies, the availability of parts for repairing damaged supplies, and the limitation or even removal of delivery packaging;
Favour local or European production in order to limit costly CO2 imports;
Reduce polluting actions.</t>
    </r>
  </si>
  <si>
    <t>Article 3: Composition of the packages</t>
  </si>
  <si>
    <t>Package 01</t>
  </si>
  <si>
    <r>
      <rPr>
        <b/>
        <sz val="11"/>
        <color indexed="8"/>
        <rFont val="Calibri"/>
      </rPr>
      <t>Office chairs</t>
    </r>
  </si>
  <si>
    <t xml:space="preserve">Supply and installation of swivel chair with synchronous mechanism
Automatic tilt tension adjustment, 4-position tilt limiter
Height-adjustable seat 390-520 mm
Height-adjustable seat depth 385-475 mm
5D armrests adjustable in width, height (190-290 mm), depth, angle and width-adjustable armrests
Suitable castors for short-pile carpets (Forbo Flotex)
Finishes depending on model
</t>
  </si>
  <si>
    <t>Description</t>
  </si>
  <si>
    <t>Units</t>
  </si>
  <si>
    <t>Qty</t>
  </si>
  <si>
    <t>Unit price € excluding VAT</t>
  </si>
  <si>
    <t>Net price excluding VAT</t>
  </si>
  <si>
    <t>Supply of office chairs with armrests</t>
  </si>
  <si>
    <t>u.</t>
  </si>
  <si>
    <t>Delivery time from order (weekdays):</t>
  </si>
  <si>
    <t xml:space="preserve">White armrest support
Soft black armrest tops
White 3D mesh backrest
White polyamide frame
Graphite black star base
</t>
  </si>
  <si>
    <t>Location:</t>
  </si>
  <si>
    <t>Open Space entrance and reception</t>
  </si>
  <si>
    <t>Black armrest support
Soft black armrest tops
Black 3D mesh backrest
Black polyamide frame
Graphite black star base</t>
  </si>
  <si>
    <t>Open Space Residence</t>
  </si>
  <si>
    <t xml:space="preserve">Total items 1.1 + 1.2 </t>
  </si>
  <si>
    <t>OPTIONS</t>
  </si>
  <si>
    <t>1.3</t>
  </si>
  <si>
    <t>Supply of office chair with armrests</t>
  </si>
  <si>
    <t>Package 02</t>
  </si>
  <si>
    <r>
      <rPr>
        <b/>
        <sz val="11"/>
        <color indexed="8"/>
        <rFont val="Calibri"/>
      </rPr>
      <t>Desks</t>
    </r>
  </si>
  <si>
    <t>Desk 140</t>
  </si>
  <si>
    <t>Office supply and installation,
Particle board set, thickness 23 mm min., white laminate finish
Central T-base or according to supplier’s range, white lacquered finish
No modesty panel
Dimensions 140 x 80 cm
Height approx. 74 cm</t>
  </si>
  <si>
    <t>Desk 160</t>
  </si>
  <si>
    <t>Office supply and installation,
Particle board set, thickness 23 mm min., white laminate finish
Central T-base or according to supplier’s range, white lacquered finish
No modesty panel
Dimensions 160 x 80 cm
Height approx. 74 cm</t>
  </si>
  <si>
    <t>Open Space Staff</t>
  </si>
  <si>
    <t>Total items 2.1 + 2.2</t>
  </si>
  <si>
    <t>Cable tray + 4-socket block</t>
  </si>
  <si>
    <t>Open Space</t>
  </si>
  <si>
    <t>Package 03</t>
  </si>
  <si>
    <t>Bench entrance</t>
  </si>
  <si>
    <t>6-seater table</t>
  </si>
  <si>
    <r>
      <rPr>
        <sz val="11"/>
        <color indexed="9"/>
        <rFont val="Calibri"/>
      </rPr>
      <t>Supply and installation of a 6-seater desk
Solid oak finish panel top, laminate or veneered depending on the supplier’s range.</t>
    </r>
    <r>
      <rPr>
        <sz val="11"/>
        <color indexed="9"/>
        <rFont val="Calibri"/>
      </rPr>
      <t xml:space="preserve">
</t>
    </r>
    <r>
      <rPr>
        <sz val="11"/>
        <color indexed="9"/>
        <rFont val="Calibri"/>
      </rPr>
      <t>The preference is for a solid wood panel.</t>
    </r>
    <r>
      <rPr>
        <sz val="11"/>
        <color indexed="9"/>
        <rFont val="Calibri"/>
      </rPr>
      <t xml:space="preserve">
</t>
    </r>
    <r>
      <rPr>
        <sz val="11"/>
        <color indexed="9"/>
        <rFont val="Calibri"/>
      </rPr>
      <t>Central metal base (no peripheral legs), T-shaped or depending on the supplier’s range, white lacquered finish
Dimensions 420 x 160 cm
Height approx. 74 cm</t>
    </r>
  </si>
  <si>
    <t>Open space Zone 1</t>
  </si>
  <si>
    <t>Total items 3.1</t>
  </si>
  <si>
    <t>Package 04</t>
  </si>
  <si>
    <t>Desk partitions</t>
  </si>
  <si>
    <t>Supply and installation of acoustic partitions
Finishes:
- Two-sided front partitions with acoustic fabric
- Custom-labelled two-sided lateral partitions from the same range as the front partitions (or fabric finish with custom-labelled accessories)
Free-standing on worktop (not clipped)
Connections between partitions by zips or other methods
Please ask for available accessories.
Height 35/45 cm</t>
  </si>
  <si>
    <t>4.1</t>
  </si>
  <si>
    <t>Acoustic front partition width 160 cm</t>
  </si>
  <si>
    <t>Open space Staff</t>
  </si>
  <si>
    <t>4.2</t>
  </si>
  <si>
    <t>Acoustic front partition width 140 cm</t>
  </si>
  <si>
    <t>Open Space entrance</t>
  </si>
  <si>
    <t>4.3</t>
  </si>
  <si>
    <t>Custom-labelled lateral partition width 80 cm</t>
  </si>
  <si>
    <t>Total items 4.1 - 4.2 - 4.3</t>
  </si>
  <si>
    <t>VARIATIONS</t>
  </si>
  <si>
    <t>4.4</t>
  </si>
  <si>
    <t>Variant: Lateral partition 80 cm wide, custom labelled and magnetic</t>
  </si>
  <si>
    <t>Replacing item 4.3</t>
  </si>
  <si>
    <t xml:space="preserve"> Total items 4.1 - 4.2 - 4.4</t>
  </si>
  <si>
    <t>4.5</t>
  </si>
  <si>
    <t>Identical model to item 4.2
Estimated additional volume: up to 21</t>
  </si>
  <si>
    <t>4.6</t>
  </si>
  <si>
    <t>Identical model to item 4.3
Estimated additional volume: up to 11</t>
  </si>
  <si>
    <t>4.7</t>
  </si>
  <si>
    <t>Lateral partition 80 cm wide, custom labelled and magnetic</t>
  </si>
  <si>
    <t>Identical model to item 4.4
Estimated additional volume: up to 11</t>
  </si>
  <si>
    <t>Package 05</t>
  </si>
  <si>
    <t>Storage</t>
  </si>
  <si>
    <t>5.1</t>
  </si>
  <si>
    <t>Scanner cabinet 1200 x 600</t>
  </si>
  <si>
    <t>Supply and installation of storage unit
White laminate frame, doors and finishes
Height-adjustable interior shelves
Hinged door openings
Code lock with security key for unlocking
Customer’s choice of white handle from the range
Invisible base on adjustable feet
Width 1,200 mm
Depth 600 mm
Height 900 mm</t>
  </si>
  <si>
    <t>5.2</t>
  </si>
  <si>
    <t>Print cabinet h90</t>
  </si>
  <si>
    <t>Supply and installation of storage unit
White laminate frame, doors and finishes
Height-adjustable interior shelves
Hinged door openings
Code lock with security key for unlocking
Customer’s choice of white handle from the range
Invisible base on adjustable feet
Width 900 mm
Depth 600 mm
Height 1,000 mm</t>
  </si>
  <si>
    <t>Repro</t>
  </si>
  <si>
    <t>5.3</t>
  </si>
  <si>
    <t>Waste bin 800 x 400 x 1012</t>
  </si>
  <si>
    <t>Supply and installation of sorting waste bin unit
White laminate frame, doors and finishes
Smooth laminate back (visible)
Three compartments for 50 L mini waste bins (included in the scope of supply)
3 feedthrough slots approx. 20 cm in height (contact-free)
Invisible base on adjustable feet
Width 800 mm
Depth 400 mm
Height 1,000 mm</t>
  </si>
  <si>
    <t>Leisure Space and Open Space</t>
  </si>
  <si>
    <t>5.4</t>
  </si>
  <si>
    <t>Waste bin 400 x 400 x 1012</t>
  </si>
  <si>
    <t>Supply and installation of sorting waste bin unit
White laminate frame, doors and finishes
Smooth back (visible)
Two compartments for 30 L mini waste bins (included in the scope of supply)
2 feedthrough slots approx. 20 cm in height (contact-free)
Invisible base on adjustable feet
Width 400 mm
Depth 400 mm
Height 1,000 mm</t>
  </si>
  <si>
    <t>Total item 5.1 + 5.2 + 5.3 + 5.4</t>
  </si>
  <si>
    <t>5.5</t>
  </si>
  <si>
    <t>800 x 400 x 1012 cabinets with key lock</t>
  </si>
  <si>
    <r>
      <rPr>
        <sz val="11"/>
        <color indexed="9"/>
        <rFont val="Calibri"/>
      </rPr>
      <t xml:space="preserve">Supply and installation of storage cabinets
White laminate frame, doors and finishes
Smooth laminated back (visible)
Height-adjustable interior shelves
Interior central partition
Independent hinged door openings
</t>
    </r>
    <r>
      <rPr>
        <b/>
        <sz val="11"/>
        <color indexed="9"/>
        <rFont val="Calibri"/>
      </rPr>
      <t>Key lock</t>
    </r>
    <r>
      <rPr>
        <sz val="11"/>
        <color indexed="9"/>
        <rFont val="Calibri"/>
      </rPr>
      <t xml:space="preserve"> with security key for unlocking (rental)
Customer’s choice of white handle from the range
Invisible base on adjustable feet
Width 800 mm
Depth 400 mm
Height 1,000 mm
Overall closed volume:</t>
    </r>
    <r>
      <rPr>
        <sz val="11"/>
        <color indexed="9"/>
        <rFont val="Calibri"/>
      </rPr>
      <t xml:space="preserve"> </t>
    </r>
    <r>
      <rPr>
        <b/>
        <sz val="11"/>
        <color indexed="9"/>
        <rFont val="Calibri"/>
      </rPr>
      <t>47 units</t>
    </r>
    <r>
      <rPr>
        <sz val="11"/>
        <color indexed="9"/>
        <rFont val="Calibri"/>
      </rPr>
      <t xml:space="preserve"> split between items 5.5 and 5.6</t>
    </r>
  </si>
  <si>
    <t>5.6</t>
  </si>
  <si>
    <t>800 x 400 x 1012 code lock cabinets</t>
  </si>
  <si>
    <r>
      <rPr>
        <sz val="11"/>
        <color indexed="9"/>
        <rFont val="Calibri"/>
      </rPr>
      <t xml:space="preserve">Cabinet as described in item 5.5, with </t>
    </r>
    <r>
      <rPr>
        <b/>
        <sz val="11"/>
        <color indexed="9"/>
        <rFont val="Calibri"/>
      </rPr>
      <t>code</t>
    </r>
    <r>
      <rPr>
        <b/>
        <sz val="11"/>
        <color indexed="9"/>
        <rFont val="Calibri"/>
      </rPr>
      <t xml:space="preserve"> lock</t>
    </r>
    <r>
      <rPr>
        <sz val="11"/>
        <color indexed="9"/>
        <rFont val="Calibri"/>
      </rPr>
      <t xml:space="preserve"> with security key for unlocking instead of key lock.</t>
    </r>
    <r>
      <rPr>
        <sz val="11"/>
        <color indexed="9"/>
        <rFont val="Calibri"/>
      </rPr>
      <t xml:space="preserve">
</t>
    </r>
    <r>
      <rPr>
        <sz val="11"/>
        <color indexed="9"/>
        <rFont val="Calibri"/>
      </rPr>
      <t>Overall closed volume:</t>
    </r>
    <r>
      <rPr>
        <sz val="11"/>
        <color indexed="9"/>
        <rFont val="Calibri"/>
      </rPr>
      <t xml:space="preserve"> </t>
    </r>
    <r>
      <rPr>
        <b/>
        <sz val="11"/>
        <color indexed="9"/>
        <rFont val="Calibri"/>
      </rPr>
      <t>47 units</t>
    </r>
    <r>
      <rPr>
        <sz val="11"/>
        <color indexed="9"/>
        <rFont val="Calibri"/>
      </rPr>
      <t xml:space="preserve"> split between items 5.3 and 5.4</t>
    </r>
  </si>
  <si>
    <t>5.7</t>
  </si>
  <si>
    <t>Key lock box</t>
  </si>
  <si>
    <r>
      <rPr>
        <sz val="11"/>
        <color indexed="9"/>
        <rFont val="Calibri"/>
      </rPr>
      <t xml:space="preserve">Supply and installation of box on castors
Three drawers
White laminate finish on carcass and drawer fronts
Customer’s choice of white handle from the range
</t>
    </r>
    <r>
      <rPr>
        <b/>
        <sz val="11"/>
        <color indexed="9"/>
        <rFont val="Calibri"/>
      </rPr>
      <t>Key lock</t>
    </r>
    <r>
      <rPr>
        <sz val="11"/>
        <color indexed="9"/>
        <rFont val="Calibri"/>
      </rPr>
      <t xml:space="preserve"> with security key for unlocking (rental)
Castors suitable for short-pile carpets (Forbo Flotex)
Width 400 mm
Depth 600 mm
Height 500 mm
 </t>
    </r>
    <r>
      <rPr>
        <b/>
        <sz val="11"/>
        <color indexed="9"/>
        <rFont val="Calibri"/>
      </rPr>
      <t>Overall closed volume:</t>
    </r>
    <r>
      <rPr>
        <b/>
        <sz val="11"/>
        <color indexed="9"/>
        <rFont val="Calibri"/>
      </rPr>
      <t xml:space="preserve"> </t>
    </r>
    <r>
      <rPr>
        <b/>
        <sz val="11"/>
        <color indexed="9"/>
        <rFont val="Calibri"/>
      </rPr>
      <t xml:space="preserve">34 units split between items 5.7 and 5.8
</t>
    </r>
    <r>
      <rPr>
        <sz val="11"/>
        <color indexed="9"/>
        <rFont val="Calibri"/>
      </rPr>
      <t>Estimated additional volume at market price:</t>
    </r>
    <r>
      <rPr>
        <sz val="11"/>
        <color indexed="9"/>
        <rFont val="Calibri"/>
      </rPr>
      <t xml:space="preserve"> </t>
    </r>
    <r>
      <rPr>
        <b/>
        <sz val="11"/>
        <color indexed="9"/>
        <rFont val="Calibri"/>
      </rPr>
      <t>24 units</t>
    </r>
  </si>
  <si>
    <t>5.8</t>
  </si>
  <si>
    <t>Code lock box</t>
  </si>
  <si>
    <r>
      <rPr>
        <sz val="11"/>
        <color indexed="9"/>
        <rFont val="Calibri"/>
      </rPr>
      <t xml:space="preserve">Box as described in item 5.7, with </t>
    </r>
    <r>
      <rPr>
        <b/>
        <sz val="11"/>
        <color indexed="9"/>
        <rFont val="Calibri"/>
      </rPr>
      <t>code</t>
    </r>
    <r>
      <rPr>
        <b/>
        <sz val="11"/>
        <color indexed="9"/>
        <rFont val="Calibri"/>
      </rPr>
      <t xml:space="preserve"> lock</t>
    </r>
    <r>
      <rPr>
        <sz val="11"/>
        <color indexed="9"/>
        <rFont val="Calibri"/>
      </rPr>
      <t xml:space="preserve"> with security key for unlocking instead of key lock
</t>
    </r>
    <r>
      <rPr>
        <b/>
        <sz val="11"/>
        <color indexed="9"/>
        <rFont val="Calibri"/>
      </rPr>
      <t>Overall closed volume:</t>
    </r>
    <r>
      <rPr>
        <b/>
        <sz val="11"/>
        <color indexed="9"/>
        <rFont val="Calibri"/>
      </rPr>
      <t xml:space="preserve"> </t>
    </r>
    <r>
      <rPr>
        <b/>
        <sz val="11"/>
        <color indexed="9"/>
        <rFont val="Calibri"/>
      </rPr>
      <t xml:space="preserve">34 units split between items 5.5 and 5.6
</t>
    </r>
    <r>
      <rPr>
        <sz val="11"/>
        <color indexed="9"/>
        <rFont val="Calibri"/>
      </rPr>
      <t>Estimated additional volume at market price:</t>
    </r>
    <r>
      <rPr>
        <sz val="11"/>
        <color indexed="9"/>
        <rFont val="Calibri"/>
      </rPr>
      <t xml:space="preserve"> </t>
    </r>
    <r>
      <rPr>
        <b/>
        <sz val="11"/>
        <color indexed="9"/>
        <rFont val="Calibri"/>
      </rPr>
      <t>24 units</t>
    </r>
  </si>
  <si>
    <t>Package 06</t>
  </si>
  <si>
    <t>Small meeting tables</t>
  </si>
  <si>
    <t xml:space="preserve">For all provisions from this package:
Supply and installation of meeting table
Table top with white laminate finish
Central base with no peripheral legs
Base with white lacquered finish
Variable height depending on tables
Attention will be paid to the consistency of the range between items.
</t>
  </si>
  <si>
    <t>Table 140 x 60</t>
  </si>
  <si>
    <t>Arrangement between two benches (not included in the scope of supply) for opposite workspaces
Discreet and comfortable base for easy positioning
Dimensions 140 x 60 cm
Height approx. 72 cm</t>
  </si>
  <si>
    <t>Suite 2 and Suite 10</t>
  </si>
  <si>
    <t>Meeting table 180 x 80 h0.75</t>
  </si>
  <si>
    <t>Dimensions 180 x 80 cm
Height approx. 72 cm</t>
  </si>
  <si>
    <t>Suite 4</t>
  </si>
  <si>
    <t>Half circle meeting table H75</t>
  </si>
  <si>
    <t>Table rounded on one side
Width: 140 cm
Total depth: 100 cm
Height approx. 72 cm</t>
  </si>
  <si>
    <t>Suite 8</t>
  </si>
  <si>
    <t>Table 160 x 60 h1.10</t>
  </si>
  <si>
    <t>Dimensions 160 x 80 cm
Height approx. 110 cm</t>
  </si>
  <si>
    <t>Suite 11</t>
  </si>
  <si>
    <t>Total item 6.1 + 6.2 + 6.3 + 6.4</t>
  </si>
  <si>
    <t>Package 07</t>
  </si>
  <si>
    <t>Meeting tables on castors</t>
  </si>
  <si>
    <r>
      <rPr>
        <sz val="11"/>
        <color indexed="8"/>
        <rFont val="Calibri"/>
      </rPr>
      <t>For all provisions from this package:</t>
    </r>
    <r>
      <rPr>
        <sz val="11"/>
        <color indexed="8"/>
        <rFont val="Calibri"/>
      </rPr>
      <t xml:space="preserve">
</t>
    </r>
    <r>
      <rPr>
        <sz val="11"/>
        <color indexed="8"/>
        <rFont val="Calibri"/>
      </rPr>
      <t>Supply and installation of meeting table
Table top with white laminate finish
Central base without peripheral legs
Base with lacquered finish
Table on castors with brakes, reasonable weight for easy movement
Varied height according to tables
Attention will be paid to the consistency of the range between items.</t>
    </r>
  </si>
  <si>
    <t>140 x 140 table on castors h75</t>
  </si>
  <si>
    <t>Dimensions 140 x 140 cm
Height approx. 75 cm</t>
  </si>
  <si>
    <t>Suite 18</t>
  </si>
  <si>
    <t>4-seater table 160 x 60 H110</t>
  </si>
  <si>
    <t>Dimensions 160 x 60 cm
Height approx. 110 cm</t>
  </si>
  <si>
    <t>Suite 19</t>
  </si>
  <si>
    <t>4-seater table 160 x 60 H90</t>
  </si>
  <si>
    <t>Dimensions 160 x 60 cm
Height approx. 90 cm</t>
  </si>
  <si>
    <t>Suite 22</t>
  </si>
  <si>
    <t>Total items 7.1 + 7.2 + 7.3</t>
  </si>
  <si>
    <t>Package 08</t>
  </si>
  <si>
    <t>Trapeze meeting table</t>
  </si>
  <si>
    <t>Wide white trapeze 8-seater table</t>
  </si>
  <si>
    <t>Supply and installation of meeting table
Trapeze-shaped table top with white laminate finish
Central base without peripheral legs
Base with white lacquered finish
Holes provided for socket strips and cable management.
Width: 100/120 cm
Length: 280 to 300 cm</t>
  </si>
  <si>
    <t>Suite 17</t>
  </si>
  <si>
    <t>Total item 8.1</t>
  </si>
  <si>
    <t>Integrated sockets</t>
  </si>
  <si>
    <t>Package 09</t>
  </si>
  <si>
    <t>Bench BD</t>
  </si>
  <si>
    <t>Executive table 110</t>
  </si>
  <si>
    <r>
      <rPr>
        <sz val="11"/>
        <color indexed="9"/>
        <rFont val="Calibri"/>
      </rPr>
      <t>Supply and installation of a 6-seater desk
Solid oak finish panel top, laminate or veneered depending on the supplier’s range.</t>
    </r>
    <r>
      <rPr>
        <sz val="11"/>
        <color indexed="9"/>
        <rFont val="Calibri"/>
      </rPr>
      <t xml:space="preserve">
</t>
    </r>
    <r>
      <rPr>
        <sz val="11"/>
        <color indexed="9"/>
        <rFont val="Calibri"/>
      </rPr>
      <t>The preference is for a solid wood panel.</t>
    </r>
    <r>
      <rPr>
        <sz val="11"/>
        <color indexed="9"/>
        <rFont val="Calibri"/>
      </rPr>
      <t xml:space="preserve">
</t>
    </r>
    <r>
      <rPr>
        <sz val="11"/>
        <color indexed="9"/>
        <rFont val="Calibri"/>
      </rPr>
      <t xml:space="preserve">Slightly rounded corners
Central base designed as per supplier’s proposal (table positioned in the centre of the office space and highly visible)
</t>
    </r>
    <r>
      <rPr>
        <b/>
        <sz val="11"/>
        <color indexed="9"/>
        <rFont val="Calibri"/>
      </rPr>
      <t>Dimensions 360 x 140 cm</t>
    </r>
    <r>
      <rPr>
        <sz val="11"/>
        <color indexed="9"/>
        <rFont val="Calibri"/>
      </rPr>
      <t xml:space="preserve">
Height approx. 110 cm</t>
    </r>
  </si>
  <si>
    <t>Executive desk</t>
  </si>
  <si>
    <t>Total item 9.1</t>
  </si>
  <si>
    <t>Package 10</t>
  </si>
  <si>
    <t>Meeting chairs 75</t>
  </si>
  <si>
    <t>Meeting chair for work surface h75</t>
  </si>
  <si>
    <t>Meeting chair for standard height table (approx. 75 cm).
Stackable chairs
With or without backrest (variants can be shown to diversify the table top)
With backrest, a polypropylene or plywood finish is provided with a choice of colours from the range (please ask for details)
Seat covered with washable fabric or coloured imitation leather (daily COVID 19 disinfection)
Lacquered base (show available colours)</t>
  </si>
  <si>
    <t>Suites 1, 3, 4, 8, 9, 18</t>
  </si>
  <si>
    <t>Total item 10.1</t>
  </si>
  <si>
    <t>10.2</t>
  </si>
  <si>
    <t>Identical model to item 10.1 for retrofitting
Estimated additional volume: 3</t>
  </si>
  <si>
    <t>Package 11</t>
  </si>
  <si>
    <t>Meeting chairs 90</t>
  </si>
  <si>
    <t>Meeting chair for work surface h90</t>
  </si>
  <si>
    <t>Meeting chair for intermediate height table (approx. 90 cm).
Lightweight and stackable chairs
With or without backrest (variants can be shown to diversify the table top)
With backrest, a polypropylene or plywood finish is provided with a choice of colours from the range (please ask for details)
Seat covered with washable fabric or coloured imitation leather (daily COVID 19 disinfection)
Uncovered back
Lacquered base (show available colours)</t>
  </si>
  <si>
    <t>Suite 20, 22</t>
  </si>
  <si>
    <t>Total item 11.1</t>
  </si>
  <si>
    <t>11.2</t>
  </si>
  <si>
    <t>OPTION: Meeting chair for work surface h90</t>
  </si>
  <si>
    <t>Identical model to item 11.1 for retrofitting</t>
  </si>
  <si>
    <t>Package 12</t>
  </si>
  <si>
    <t>Meeting chairs 110</t>
  </si>
  <si>
    <t>High chairs for worktops h110</t>
  </si>
  <si>
    <t>Meeting chair for high table top (approx. 110 cm).
Stackable and lightweight chairs
Polypropylene or plywood finish with a choice of colours from the range (please ask for details)
Backrest low enough to slide under the worktop
Coloured shell and backrest (polypropylene or plywood)
Seat covered with washable fabric or coloured imitation leather (daily COVID 19 disinfection)
Uncovered back
Lacquered base (please ask for details of colours)</t>
  </si>
  <si>
    <t>Suite 11, 15, 19 / Cabins 9, 10, 11</t>
  </si>
  <si>
    <t>Total item 12.1</t>
  </si>
  <si>
    <t>12.2</t>
  </si>
  <si>
    <t>OPTION: Meeting chair for work surface h110</t>
  </si>
  <si>
    <t>Identical model to item 12.1 for retrofitting</t>
  </si>
  <si>
    <t>Package 13</t>
  </si>
  <si>
    <t>Office chairs h110</t>
  </si>
  <si>
    <r>
      <rPr>
        <sz val="11"/>
        <color indexed="8"/>
        <rFont val="Calibri"/>
      </rPr>
      <t>The chairs in this package will be highly visible and must have an elegant design
These chairs must also be comfortable to sit on for a long period of time.</t>
    </r>
  </si>
  <si>
    <t>BD chairs for high desks 110</t>
  </si>
  <si>
    <r>
      <rPr>
        <sz val="11"/>
        <color indexed="9"/>
        <rFont val="Calibri"/>
      </rPr>
      <t>Office chair for high table (approx. 110 cm).</t>
    </r>
    <r>
      <rPr>
        <sz val="11"/>
        <color indexed="9"/>
        <rFont val="Calibri"/>
      </rPr>
      <t xml:space="preserve">
</t>
    </r>
    <r>
      <rPr>
        <sz val="11"/>
        <color indexed="9"/>
        <rFont val="Calibri"/>
      </rPr>
      <t>Coloured shell and backrest (polypropylene or plywood) in any colour from the range (please ask for details)
Backrest low enough to slide under the worktop
Seat covered with washable fabric or coloured imitation leather (daily COVID 19 disinfection)
Uncovered back
Lacquered base (please show available colours)</t>
    </r>
    <r>
      <rPr>
        <sz val="11"/>
        <color indexed="9"/>
        <rFont val="Calibri"/>
      </rPr>
      <t xml:space="preserve">
</t>
    </r>
  </si>
  <si>
    <t>Total item 13.1</t>
  </si>
  <si>
    <t>Chair for 105 cm (tape)</t>
  </si>
  <si>
    <t>Office chair for high table (approx. 105 cm).
Polypropylene or plywood finish with a choice of colours from the range (please ask for details)
Backrest low enough to slide under the worktop
Coloured shell and backrest (polypropylene or plywood)
Seat covered with washable fabric or coloured imitation leather (daily COVID 19 disinfection)
Uncovered back
Lacquered base (please ask for details of colours)</t>
  </si>
  <si>
    <t>Entrance corridor tape</t>
  </si>
  <si>
    <t>Package 14</t>
  </si>
  <si>
    <t>Informal meeting table</t>
  </si>
  <si>
    <t>Round table diam 60</t>
  </si>
  <si>
    <r>
      <rPr>
        <sz val="11"/>
        <color indexed="9"/>
        <rFont val="Calibri"/>
      </rPr>
      <t>Table top with laminate finish
Central telescopic base for easy transition from coffee table to work table
Lacquered finish on base
These tables will be highly visible and should have an elegant design
Diameter 60 to 80 cm
Height:</t>
    </r>
    <r>
      <rPr>
        <sz val="11"/>
        <color indexed="9"/>
        <rFont val="Calibri"/>
      </rPr>
      <t xml:space="preserve"> </t>
    </r>
    <r>
      <rPr>
        <sz val="11"/>
        <color indexed="9"/>
        <rFont val="Calibri"/>
      </rPr>
      <t>approx. 55/75
The table should be comfortable to work on and be surrounded by chairs from Package 15.</t>
    </r>
  </si>
  <si>
    <t xml:space="preserve"> Entrance corridor, Suite 6 and Suite 21</t>
  </si>
  <si>
    <t>Square coffee table 60</t>
  </si>
  <si>
    <r>
      <rPr>
        <sz val="11"/>
        <color indexed="9"/>
        <rFont val="Calibri"/>
      </rPr>
      <t xml:space="preserve">Square tabletop with slightly rounded corners, laminate finish
Central telescopic base for easy transition from coffee table to work table
Lacquered finish on base
Table on castors with brakes or reasonable weight for moving around easily
</t>
    </r>
    <r>
      <rPr>
        <sz val="11"/>
        <color indexed="9"/>
        <rFont val="Helvetica"/>
      </rPr>
      <t xml:space="preserve">
</t>
    </r>
    <r>
      <rPr>
        <sz val="11"/>
        <color indexed="9"/>
        <rFont val="Calibri"/>
      </rPr>
      <t>Dimensions approx. 60 x 60 cm
Height:</t>
    </r>
    <r>
      <rPr>
        <sz val="11"/>
        <color indexed="9"/>
        <rFont val="Calibri"/>
      </rPr>
      <t xml:space="preserve"> </t>
    </r>
    <r>
      <rPr>
        <sz val="11"/>
        <color indexed="9"/>
        <rFont val="Calibri"/>
      </rPr>
      <t>approx. 55/75
The table should be comfortable to work on and be surrounded by chairs from Package 15.</t>
    </r>
  </si>
  <si>
    <t>Creativ room, 12 and 16</t>
  </si>
  <si>
    <t>Total item 14.1 + 14.2</t>
  </si>
  <si>
    <t>Package 15</t>
  </si>
  <si>
    <t>Lounge chairs</t>
  </si>
  <si>
    <t>Lounge/work chair model 1</t>
  </si>
  <si>
    <t xml:space="preserve">Single armchair for work/rest area matching the tables in Package 14.
Easily removable seat covers or fabrics that can be disinfected daily (COVID 19)
Model layout matches model 2 (mixture in area)
</t>
  </si>
  <si>
    <t>Entrance corridor, Suites 12, 16 and 21</t>
  </si>
  <si>
    <t>Lounge/work chair model 2</t>
  </si>
  <si>
    <t xml:space="preserve">Single armchair for work/rest area matching the tables in Package 14.
Easily removable seat covers or fabrics that can be disinfected daily (COVID 19)
Model layout matches model 1 (mixture in area)
</t>
  </si>
  <si>
    <t>Total item 15.1 + 15.2</t>
  </si>
  <si>
    <t>Package 16</t>
  </si>
  <si>
    <t>Sofas</t>
  </si>
  <si>
    <t>Sofa</t>
  </si>
  <si>
    <t xml:space="preserve">2-seater sofa for work/rest area matching the tables in Package 14.
Easily removable seat covers or fabrics that can be disinfected daily (COVID 19)
With or without armrests, this design is preferred.
</t>
  </si>
  <si>
    <t>Creativ room, Suite 12</t>
  </si>
  <si>
    <t>Total item 16.1</t>
  </si>
  <si>
    <t>Package 17</t>
  </si>
  <si>
    <t>Meeting chairs</t>
  </si>
  <si>
    <t>Meeting chair</t>
  </si>
  <si>
    <t>Meeting chair for standard height table (75 cm)
Coloured shell and backrest (polypropylene) with colours of your choice from the range (please ask for details)
Seat covered with washable fabric or coloured imitation leather (daily COVID 19 disinfection)
Uncovered back
Wooden base
Visual reference: Eames DSW chairs with seat cushion</t>
  </si>
  <si>
    <t>Total item 17.1</t>
  </si>
  <si>
    <r>
      <rPr>
        <b/>
        <u/>
        <sz val="12"/>
        <color indexed="8"/>
        <rFont val="Helvetica"/>
      </rPr>
      <t xml:space="preserve">Assistant Project Owner (APO)
</t>
    </r>
    <r>
      <rPr>
        <b/>
        <sz val="12"/>
        <color indexed="8"/>
        <rFont val="Helvetica"/>
      </rPr>
      <t xml:space="preserve">
AmoLand
Gilles TESSIER
Parc Work Center, 8 route des bois
38 500 Voiron FRANCE</t>
    </r>
  </si>
  <si>
    <r>
      <rPr>
        <b/>
        <u/>
        <sz val="12"/>
        <color indexed="8"/>
        <rFont val="Helvetica"/>
      </rPr>
      <t xml:space="preserve">Contracting Owner
</t>
    </r>
    <r>
      <rPr>
        <b/>
        <sz val="12"/>
        <color indexed="8"/>
        <rFont val="Helvetica"/>
      </rPr>
      <t xml:space="preserve">
DOJO - Atelier d’architecture
Guillaume PRADELLE
</t>
    </r>
    <r>
      <rPr>
        <sz val="12"/>
        <color indexed="8"/>
        <rFont val="Helvetica"/>
      </rPr>
      <t>L’imaginarium
36 Quai de France
38 000 Grenoble France</t>
    </r>
  </si>
  <si>
    <r>
      <rPr>
        <b/>
        <u/>
        <sz val="12"/>
        <color indexed="8"/>
        <rFont val="Helvetica"/>
      </rPr>
      <t xml:space="preserve">Contracting Owner
</t>
    </r>
    <r>
      <rPr>
        <b/>
        <sz val="12"/>
        <color indexed="8"/>
        <rFont val="Helvetica"/>
      </rPr>
      <t xml:space="preserve">
InnoEnergy France
</t>
    </r>
    <r>
      <rPr>
        <sz val="12"/>
        <color indexed="8"/>
        <rFont val="Helvetica"/>
      </rPr>
      <t>32 rue des Berges
38 000 Grenoble France</t>
    </r>
  </si>
  <si>
    <t>Black armrest support
Soft black armrest tops
Black 3D mesh backrest
Black polyamide frame
Graphite black star base
Model identical to item 1.2 for retrofitting</t>
  </si>
  <si>
    <r>
      <t xml:space="preserve">Supply and installation of a 4-socket block (4 or 2x2) on worktop
Legrand Surface sockets or equivalent
Includes drilling of the desk top
Includes invisible cable tray under worktop
Includes cabling for connection to wall ducts (2 to 4.5 m - see plan)
Price list adapted to the variety of products on offer
</t>
    </r>
    <r>
      <rPr>
        <sz val="11"/>
        <color indexed="8"/>
        <rFont val="Calibri"/>
      </rPr>
      <t xml:space="preserve">Overall closed volume at the time the contract was awarded: </t>
    </r>
    <r>
      <rPr>
        <b/>
        <sz val="11"/>
        <color indexed="8"/>
        <rFont val="Calibri"/>
      </rPr>
      <t>68 units</t>
    </r>
  </si>
  <si>
    <r>
      <t xml:space="preserve">Supply and installation of a 4-socket block (4 or 2x2) on worktop
Legrand Surface sockets or equivalent
Includes drilling of the desk top
Includes invisible cable tray under worktop
Includes cabling for connection to wall ducts (2 to 4.5 m - see plan)
Price list adapted to the variety of products on offer
</t>
    </r>
    <r>
      <rPr>
        <sz val="11"/>
        <color indexed="8"/>
        <rFont val="Calibri"/>
      </rPr>
      <t xml:space="preserve">Overall closed volume at the time the contract was awarded: </t>
    </r>
    <r>
      <rPr>
        <b/>
        <sz val="11"/>
        <color indexed="8"/>
        <rFont val="Calibri"/>
      </rPr>
      <t>3 units</t>
    </r>
  </si>
  <si>
    <r>
      <t xml:space="preserve">Supply and installation of 4 PCs + 4 Legrand Surface USBs distributed over worktop in socket blocks
Includes tray hole
Includes invisible cable duct under worktop
Includes cabling for a connection to wall sockets under the screen
Offer depends on the supplier’s range
Price list adapted to the variety of products on offer (trough, hatch under worktops, integrated sockets, etc.)
</t>
    </r>
    <r>
      <rPr>
        <sz val="11"/>
        <color indexed="8"/>
        <rFont val="Calibri"/>
      </rPr>
      <t xml:space="preserve">Overall closed volume at the time the contract was awarded: </t>
    </r>
    <r>
      <rPr>
        <b/>
        <sz val="11"/>
        <color indexed="8"/>
        <rFont val="Calibri"/>
      </rPr>
      <t>1 unit</t>
    </r>
  </si>
  <si>
    <r>
      <t xml:space="preserve">Supply and installation of a 4-socket block (4 or 2x2) on worktop
Legrand Surface sockets or equivalent
Includes drilling of the desk top
Includes invisible cable tray under worktop
Includes cabling for connection to wall ducts (3 m - see plan)
Price list adapted to the variety of products on offer (trough, hatch under worktops, integrated sockets, etc.)
</t>
    </r>
    <r>
      <rPr>
        <sz val="11"/>
        <color indexed="8"/>
        <rFont val="Calibri"/>
      </rPr>
      <t>Overall closed volume at the time the contract was awarded: 3</t>
    </r>
    <r>
      <rPr>
        <b/>
        <sz val="11"/>
        <color indexed="8"/>
        <rFont val="Calibri"/>
      </rPr>
      <t xml:space="preserve"> units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</si>
</sst>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 &quot;* #,##0&quot; € &quot;;&quot;-&quot;* #,##0&quot; € &quot;;&quot; &quot;* &quot;-&quot;??&quot; € &quot;"/>
    <numFmt numFmtId="165" formatCode="[$€-2]\ #,##0"/>
    <numFmt numFmtId="166" formatCode="d\.m"/>
    <numFmt numFmtId="167" formatCode="[$€-2]\ #,##0.00"/>
    <numFmt numFmtId="168" formatCode="[$€-2]\ 0.00"/>
  </numFmts>
  <fonts count="23">
    <font>
      <sz val="10"/>
      <color indexed="8"/>
      <name val="Helvetica Neue"/>
    </font>
    <font>
      <sz val="9"/>
      <color indexed="8"/>
      <name val="Arial"/>
    </font>
    <font>
      <sz val="9"/>
      <color indexed="8"/>
      <name val="Calibri"/>
    </font>
    <font>
      <b/>
      <sz val="9"/>
      <color indexed="8"/>
      <name val="Helvetica"/>
    </font>
    <font>
      <b/>
      <sz val="12"/>
      <color indexed="8"/>
      <name val="Helvetica"/>
    </font>
    <font>
      <b/>
      <u/>
      <sz val="12"/>
      <color indexed="8"/>
      <name val="Helvetica"/>
    </font>
    <font>
      <sz val="12"/>
      <color indexed="8"/>
      <name val="Helvetica"/>
    </font>
    <font>
      <sz val="16"/>
      <color indexed="8"/>
      <name val="Helvetica"/>
    </font>
    <font>
      <b/>
      <sz val="30"/>
      <color indexed="8"/>
      <name val="Helvetica"/>
    </font>
    <font>
      <sz val="14"/>
      <color indexed="8"/>
      <name val="Helvetica"/>
    </font>
    <font>
      <b/>
      <sz val="18"/>
      <color indexed="8"/>
      <name val="Helvetica"/>
    </font>
    <font>
      <b/>
      <u/>
      <sz val="11"/>
      <color indexed="8"/>
      <name val="Helvetica"/>
    </font>
    <font>
      <b/>
      <u/>
      <sz val="14"/>
      <color indexed="8"/>
      <name val="Helvetica"/>
    </font>
    <font>
      <sz val="11"/>
      <color indexed="8"/>
      <name val="Calibri"/>
    </font>
    <font>
      <b/>
      <sz val="11"/>
      <color indexed="8"/>
      <name val="Calibri"/>
    </font>
    <font>
      <b/>
      <sz val="9"/>
      <color indexed="8"/>
      <name val="Calibri"/>
    </font>
    <font>
      <sz val="11"/>
      <color indexed="9"/>
      <name val="Calibri"/>
    </font>
    <font>
      <sz val="11"/>
      <color indexed="8"/>
      <name val="Helvetica"/>
    </font>
    <font>
      <b/>
      <sz val="12"/>
      <color indexed="8"/>
      <name val="Calibri"/>
    </font>
    <font>
      <b/>
      <sz val="11"/>
      <color indexed="9"/>
      <name val="Calibri"/>
    </font>
    <font>
      <b/>
      <sz val="11"/>
      <color indexed="16"/>
      <name val="Calibri"/>
    </font>
    <font>
      <b/>
      <sz val="9"/>
      <color indexed="17"/>
      <name val="Calibri"/>
    </font>
    <font>
      <sz val="11"/>
      <color indexed="9"/>
      <name val="Helvetica"/>
    </font>
  </fonts>
  <fills count="3">
    <fill>
      <patternFill patternType="none"/>
    </fill>
    <fill>
      <patternFill patternType="gray125"/>
    </fill>
    <fill>
      <patternFill patternType="solid">
        <fgColor indexed="12"/>
        <bgColor auto="1"/>
      </patternFill>
    </fill>
  </fills>
  <borders count="219">
    <border>
      <left/>
      <right/>
      <top/>
      <bottom/>
      <diagonal/>
    </border>
    <border>
      <left/>
      <right/>
      <top/>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style="dotted">
        <color indexed="10"/>
      </right>
      <top style="thin">
        <color indexed="8"/>
      </top>
      <bottom style="thin">
        <color indexed="8"/>
      </bottom>
      <diagonal/>
    </border>
    <border>
      <left style="dotted">
        <color indexed="10"/>
      </left>
      <right style="dotted">
        <color indexed="8"/>
      </right>
      <top style="thin">
        <color indexed="8"/>
      </top>
      <bottom style="thin">
        <color indexed="8"/>
      </bottom>
      <diagonal/>
    </border>
    <border>
      <left style="dotted">
        <color indexed="8"/>
      </left>
      <right style="dotted">
        <color indexed="11"/>
      </right>
      <top style="thin">
        <color indexed="8"/>
      </top>
      <bottom style="thin">
        <color indexed="8"/>
      </bottom>
      <diagonal/>
    </border>
    <border>
      <left style="dotted">
        <color indexed="11"/>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dotted">
        <color indexed="11"/>
      </right>
      <top style="thin">
        <color indexed="8"/>
      </top>
      <bottom/>
      <diagonal/>
    </border>
    <border>
      <left style="dotted">
        <color indexed="11"/>
      </left>
      <right style="dotted">
        <color indexed="8"/>
      </right>
      <top style="thin">
        <color indexed="8"/>
      </top>
      <bottom style="dotted">
        <color indexed="11"/>
      </bottom>
      <diagonal/>
    </border>
    <border>
      <left style="dotted">
        <color indexed="8"/>
      </left>
      <right style="dotted">
        <color indexed="11"/>
      </right>
      <top style="thin">
        <color indexed="8"/>
      </top>
      <bottom style="dotted">
        <color indexed="11"/>
      </bottom>
      <diagonal/>
    </border>
    <border>
      <left style="dotted">
        <color indexed="11"/>
      </left>
      <right style="hair">
        <color indexed="8"/>
      </right>
      <top style="thin">
        <color indexed="8"/>
      </top>
      <bottom style="dotted">
        <color indexed="11"/>
      </bottom>
      <diagonal/>
    </border>
    <border>
      <left style="hair">
        <color indexed="8"/>
      </left>
      <right style="hair">
        <color indexed="8"/>
      </right>
      <top style="thin">
        <color indexed="8"/>
      </top>
      <bottom style="dotted">
        <color indexed="11"/>
      </bottom>
      <diagonal/>
    </border>
    <border>
      <left style="hair">
        <color indexed="8"/>
      </left>
      <right style="thin">
        <color indexed="8"/>
      </right>
      <top style="thin">
        <color indexed="8"/>
      </top>
      <bottom style="dotted">
        <color indexed="11"/>
      </bottom>
      <diagonal/>
    </border>
    <border>
      <left style="thin">
        <color indexed="8"/>
      </left>
      <right style="dotted">
        <color indexed="11"/>
      </right>
      <top/>
      <bottom/>
      <diagonal/>
    </border>
    <border>
      <left style="dotted">
        <color indexed="11"/>
      </left>
      <right style="dotted">
        <color indexed="8"/>
      </right>
      <top style="dotted">
        <color indexed="11"/>
      </top>
      <bottom style="dotted">
        <color indexed="11"/>
      </bottom>
      <diagonal/>
    </border>
    <border>
      <left style="dotted">
        <color indexed="8"/>
      </left>
      <right style="dotted">
        <color indexed="11"/>
      </right>
      <top style="dotted">
        <color indexed="11"/>
      </top>
      <bottom style="dotted">
        <color indexed="11"/>
      </bottom>
      <diagonal/>
    </border>
    <border>
      <left style="dotted">
        <color indexed="11"/>
      </left>
      <right style="hair">
        <color indexed="8"/>
      </right>
      <top style="dotted">
        <color indexed="11"/>
      </top>
      <bottom style="dotted">
        <color indexed="11"/>
      </bottom>
      <diagonal/>
    </border>
    <border>
      <left style="hair">
        <color indexed="8"/>
      </left>
      <right style="hair">
        <color indexed="8"/>
      </right>
      <top style="dotted">
        <color indexed="11"/>
      </top>
      <bottom style="dotted">
        <color indexed="11"/>
      </bottom>
      <diagonal/>
    </border>
    <border>
      <left style="hair">
        <color indexed="8"/>
      </left>
      <right style="thin">
        <color indexed="8"/>
      </right>
      <top style="dotted">
        <color indexed="11"/>
      </top>
      <bottom/>
      <diagonal/>
    </border>
    <border>
      <left style="dotted">
        <color indexed="11"/>
      </left>
      <right style="dotted">
        <color indexed="8"/>
      </right>
      <top style="dotted">
        <color indexed="11"/>
      </top>
      <bottom/>
      <diagonal/>
    </border>
    <border>
      <left style="dotted">
        <color indexed="8"/>
      </left>
      <right style="dotted">
        <color indexed="11"/>
      </right>
      <top style="dotted">
        <color indexed="11"/>
      </top>
      <bottom/>
      <diagonal/>
    </border>
    <border>
      <left style="dotted">
        <color indexed="11"/>
      </left>
      <right style="hair">
        <color indexed="8"/>
      </right>
      <top style="dotted">
        <color indexed="11"/>
      </top>
      <bottom/>
      <diagonal/>
    </border>
    <border>
      <left style="hair">
        <color indexed="8"/>
      </left>
      <right style="hair">
        <color indexed="8"/>
      </right>
      <top style="dotted">
        <color indexed="11"/>
      </top>
      <bottom/>
      <diagonal/>
    </border>
    <border>
      <left style="hair">
        <color indexed="8"/>
      </left>
      <right style="thin">
        <color indexed="8"/>
      </right>
      <top/>
      <bottom/>
      <diagonal/>
    </border>
    <border>
      <left style="thin">
        <color indexed="8"/>
      </left>
      <right style="dotted">
        <color indexed="11"/>
      </right>
      <top/>
      <bottom style="thin">
        <color indexed="8"/>
      </bottom>
      <diagonal/>
    </border>
    <border>
      <left style="dotted">
        <color indexed="11"/>
      </left>
      <right/>
      <top/>
      <bottom style="thin">
        <color indexed="13"/>
      </bottom>
      <diagonal/>
    </border>
    <border>
      <left/>
      <right/>
      <top/>
      <bottom style="thin">
        <color indexed="13"/>
      </bottom>
      <diagonal/>
    </border>
    <border>
      <left/>
      <right style="thin">
        <color indexed="13"/>
      </right>
      <top/>
      <bottom style="thin">
        <color indexed="13"/>
      </bottom>
      <diagonal/>
    </border>
    <border>
      <left style="thin">
        <color indexed="13"/>
      </left>
      <right/>
      <top/>
      <bottom/>
      <diagonal/>
    </border>
    <border>
      <left style="dotted">
        <color indexed="11"/>
      </left>
      <right style="dotted">
        <color indexed="11"/>
      </right>
      <top style="thin">
        <color indexed="13"/>
      </top>
      <bottom style="dotted">
        <color indexed="11"/>
      </bottom>
      <diagonal/>
    </border>
    <border>
      <left style="dotted">
        <color indexed="11"/>
      </left>
      <right style="hair">
        <color indexed="8"/>
      </right>
      <top style="thin">
        <color indexed="13"/>
      </top>
      <bottom style="dotted">
        <color indexed="11"/>
      </bottom>
      <diagonal/>
    </border>
    <border>
      <left style="hair">
        <color indexed="8"/>
      </left>
      <right style="hair">
        <color indexed="8"/>
      </right>
      <top style="thin">
        <color indexed="13"/>
      </top>
      <bottom style="dotted">
        <color indexed="11"/>
      </bottom>
      <diagonal/>
    </border>
    <border>
      <left style="hair">
        <color indexed="8"/>
      </left>
      <right style="thin">
        <color indexed="8"/>
      </right>
      <top style="thin">
        <color indexed="13"/>
      </top>
      <bottom style="dotted">
        <color indexed="11"/>
      </bottom>
      <diagonal/>
    </border>
    <border>
      <left style="thin">
        <color indexed="8"/>
      </left>
      <right style="dotted">
        <color indexed="11"/>
      </right>
      <top/>
      <bottom style="thin">
        <color indexed="9"/>
      </bottom>
      <diagonal/>
    </border>
    <border>
      <left style="dotted">
        <color indexed="11"/>
      </left>
      <right/>
      <top/>
      <bottom style="thin">
        <color indexed="9"/>
      </bottom>
      <diagonal/>
    </border>
    <border>
      <left/>
      <right/>
      <top/>
      <bottom style="thin">
        <color indexed="9"/>
      </bottom>
      <diagonal/>
    </border>
    <border>
      <left/>
      <right style="thin">
        <color indexed="13"/>
      </right>
      <top/>
      <bottom style="thin">
        <color indexed="9"/>
      </bottom>
      <diagonal/>
    </border>
    <border>
      <left style="thin">
        <color indexed="8"/>
      </left>
      <right/>
      <top style="thin">
        <color indexed="9"/>
      </top>
      <bottom/>
      <diagonal/>
    </border>
    <border>
      <left/>
      <right/>
      <top style="thin">
        <color indexed="9"/>
      </top>
      <bottom/>
      <diagonal/>
    </border>
    <border>
      <left/>
      <right style="thin">
        <color indexed="8"/>
      </right>
      <top style="thin">
        <color indexed="9"/>
      </top>
      <bottom/>
      <diagonal/>
    </border>
    <border>
      <left style="thin">
        <color indexed="8"/>
      </left>
      <right style="thin">
        <color indexed="8"/>
      </right>
      <top style="thin">
        <color indexed="9"/>
      </top>
      <bottom style="thin">
        <color indexed="8"/>
      </bottom>
      <diagonal/>
    </border>
    <border>
      <left style="thin">
        <color indexed="8"/>
      </left>
      <right/>
      <top/>
      <bottom style="thin">
        <color indexed="9"/>
      </bottom>
      <diagonal/>
    </border>
    <border>
      <left/>
      <right/>
      <top style="thin">
        <color indexed="8"/>
      </top>
      <bottom style="thin">
        <color indexed="9"/>
      </bottom>
      <diagonal/>
    </border>
    <border>
      <left/>
      <right style="thin">
        <color indexed="8"/>
      </right>
      <top style="thin">
        <color indexed="8"/>
      </top>
      <bottom style="thin">
        <color indexed="9"/>
      </bottom>
      <diagonal/>
    </border>
    <border>
      <left style="thin">
        <color indexed="8"/>
      </left>
      <right style="thin">
        <color indexed="9"/>
      </right>
      <top style="thin">
        <color indexed="9"/>
      </top>
      <bottom style="thin">
        <color indexed="11"/>
      </bottom>
      <diagonal/>
    </border>
    <border>
      <left style="thin">
        <color indexed="9"/>
      </left>
      <right style="thin">
        <color indexed="14"/>
      </right>
      <top style="thin">
        <color indexed="9"/>
      </top>
      <bottom style="thin">
        <color indexed="9"/>
      </bottom>
      <diagonal/>
    </border>
    <border>
      <left style="thin">
        <color indexed="14"/>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8"/>
      </right>
      <top style="thin">
        <color indexed="9"/>
      </top>
      <bottom style="thin">
        <color indexed="9"/>
      </bottom>
      <diagonal/>
    </border>
    <border>
      <left style="thin">
        <color indexed="8"/>
      </left>
      <right style="dotted">
        <color indexed="11"/>
      </right>
      <top style="thin">
        <color indexed="11"/>
      </top>
      <bottom style="dotted">
        <color indexed="8"/>
      </bottom>
      <diagonal/>
    </border>
    <border>
      <left style="dotted">
        <color indexed="11"/>
      </left>
      <right style="dotted">
        <color indexed="11"/>
      </right>
      <top style="thin">
        <color indexed="9"/>
      </top>
      <bottom style="dotted">
        <color indexed="11"/>
      </bottom>
      <diagonal/>
    </border>
    <border>
      <left style="dotted">
        <color indexed="11"/>
      </left>
      <right style="dotted">
        <color indexed="15"/>
      </right>
      <top style="thin">
        <color indexed="9"/>
      </top>
      <bottom style="dotted">
        <color indexed="11"/>
      </bottom>
      <diagonal/>
    </border>
    <border>
      <left style="dotted">
        <color indexed="15"/>
      </left>
      <right style="dotted">
        <color indexed="15"/>
      </right>
      <top style="thin">
        <color indexed="9"/>
      </top>
      <bottom style="dotted">
        <color indexed="11"/>
      </bottom>
      <diagonal/>
    </border>
    <border>
      <left style="dotted">
        <color indexed="15"/>
      </left>
      <right style="thin">
        <color indexed="8"/>
      </right>
      <top style="thin">
        <color indexed="9"/>
      </top>
      <bottom style="dotted">
        <color indexed="11"/>
      </bottom>
      <diagonal/>
    </border>
    <border>
      <left style="thin">
        <color indexed="8"/>
      </left>
      <right style="dotted">
        <color indexed="11"/>
      </right>
      <top style="dotted">
        <color indexed="8"/>
      </top>
      <bottom style="dotted">
        <color indexed="11"/>
      </bottom>
      <diagonal/>
    </border>
    <border>
      <left style="thin">
        <color indexed="8"/>
      </left>
      <right style="dotted">
        <color indexed="11"/>
      </right>
      <top style="dotted">
        <color indexed="11"/>
      </top>
      <bottom style="dotted">
        <color indexed="11"/>
      </bottom>
      <diagonal/>
    </border>
    <border>
      <left style="thin">
        <color indexed="8"/>
      </left>
      <right style="dotted">
        <color indexed="11"/>
      </right>
      <top style="dotted">
        <color indexed="11"/>
      </top>
      <bottom style="thin">
        <color indexed="8"/>
      </bottom>
      <diagonal/>
    </border>
    <border>
      <left style="dotted">
        <color indexed="11"/>
      </left>
      <right/>
      <top/>
      <bottom style="thin">
        <color indexed="8"/>
      </bottom>
      <diagonal/>
    </border>
    <border>
      <left/>
      <right style="thin">
        <color indexed="8"/>
      </right>
      <top/>
      <bottom style="thin">
        <color indexed="8"/>
      </bottom>
      <diagonal/>
    </border>
    <border>
      <left style="dotted">
        <color indexed="11"/>
      </left>
      <right style="dotted">
        <color indexed="11"/>
      </right>
      <top style="thin">
        <color indexed="8"/>
      </top>
      <bottom style="dotted">
        <color indexed="11"/>
      </bottom>
      <diagonal/>
    </border>
    <border>
      <left style="thin">
        <color indexed="8"/>
      </left>
      <right/>
      <top style="thin">
        <color indexed="8"/>
      </top>
      <bottom/>
      <diagonal/>
    </border>
    <border>
      <left/>
      <right/>
      <top style="thin">
        <color indexed="13"/>
      </top>
      <bottom/>
      <diagonal/>
    </border>
    <border>
      <left/>
      <right style="thin">
        <color indexed="8"/>
      </right>
      <top style="thin">
        <color indexed="13"/>
      </top>
      <bottom/>
      <diagonal/>
    </border>
    <border>
      <left style="thin">
        <color indexed="8"/>
      </left>
      <right style="thin">
        <color indexed="8"/>
      </right>
      <top style="thin">
        <color indexed="8"/>
      </top>
      <bottom style="thin">
        <color indexed="9"/>
      </bottom>
      <diagonal/>
    </border>
    <border>
      <left style="thin">
        <color indexed="8"/>
      </left>
      <right style="thin">
        <color indexed="8"/>
      </right>
      <top style="thin">
        <color indexed="13"/>
      </top>
      <bottom style="thin">
        <color indexed="9"/>
      </bottom>
      <diagonal/>
    </border>
    <border>
      <left/>
      <right/>
      <top style="thin">
        <color indexed="9"/>
      </top>
      <bottom style="thin">
        <color indexed="9"/>
      </bottom>
      <diagonal/>
    </border>
    <border>
      <left/>
      <right style="thin">
        <color indexed="8"/>
      </right>
      <top style="thin">
        <color indexed="9"/>
      </top>
      <bottom style="thin">
        <color indexed="9"/>
      </bottom>
      <diagonal/>
    </border>
    <border>
      <left style="thin">
        <color indexed="8"/>
      </left>
      <right style="thin">
        <color indexed="9"/>
      </right>
      <top style="thin">
        <color indexed="9"/>
      </top>
      <bottom style="thin">
        <color indexed="9"/>
      </bottom>
      <diagonal/>
    </border>
    <border>
      <left style="thin">
        <color indexed="8"/>
      </left>
      <right style="dotted">
        <color indexed="11"/>
      </right>
      <top style="thin">
        <color indexed="9"/>
      </top>
      <bottom/>
      <diagonal/>
    </border>
    <border>
      <left style="dotted">
        <color indexed="11"/>
      </left>
      <right style="hair">
        <color indexed="8"/>
      </right>
      <top style="thin">
        <color indexed="9"/>
      </top>
      <bottom style="dotted">
        <color indexed="11"/>
      </bottom>
      <diagonal/>
    </border>
    <border>
      <left style="hair">
        <color indexed="8"/>
      </left>
      <right style="hair">
        <color indexed="8"/>
      </right>
      <top style="thin">
        <color indexed="9"/>
      </top>
      <bottom style="dotted">
        <color indexed="11"/>
      </bottom>
      <diagonal/>
    </border>
    <border>
      <left style="hair">
        <color indexed="8"/>
      </left>
      <right style="thin">
        <color indexed="8"/>
      </right>
      <top style="thin">
        <color indexed="9"/>
      </top>
      <bottom style="dotted">
        <color indexed="11"/>
      </bottom>
      <diagonal/>
    </border>
    <border>
      <left style="thin">
        <color indexed="8"/>
      </left>
      <right style="dotted">
        <color indexed="15"/>
      </right>
      <top/>
      <bottom/>
      <diagonal/>
    </border>
    <border>
      <left style="dotted">
        <color indexed="15"/>
      </left>
      <right style="dotted">
        <color indexed="8"/>
      </right>
      <top style="dotted">
        <color indexed="11"/>
      </top>
      <bottom/>
      <diagonal/>
    </border>
    <border>
      <left style="hair">
        <color indexed="8"/>
      </left>
      <right style="thin">
        <color indexed="9"/>
      </right>
      <top/>
      <bottom/>
      <diagonal/>
    </border>
    <border>
      <left style="thin">
        <color indexed="9"/>
      </left>
      <right/>
      <top/>
      <bottom/>
      <diagonal/>
    </border>
    <border>
      <left/>
      <right style="thin">
        <color indexed="13"/>
      </right>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style="thin">
        <color indexed="9"/>
      </right>
      <top style="thin">
        <color indexed="9"/>
      </top>
      <bottom style="thin">
        <color indexed="8"/>
      </bottom>
      <diagonal/>
    </border>
    <border>
      <left style="thin">
        <color indexed="9"/>
      </left>
      <right style="thin">
        <color indexed="14"/>
      </right>
      <top style="thin">
        <color indexed="9"/>
      </top>
      <bottom style="thin">
        <color indexed="8"/>
      </bottom>
      <diagonal/>
    </border>
    <border>
      <left style="thin">
        <color indexed="14"/>
      </left>
      <right style="thin">
        <color indexed="9"/>
      </right>
      <top style="thin">
        <color indexed="9"/>
      </top>
      <bottom style="thin">
        <color indexed="8"/>
      </bottom>
      <diagonal/>
    </border>
    <border>
      <left style="thin">
        <color indexed="9"/>
      </left>
      <right style="thin">
        <color indexed="9"/>
      </right>
      <top style="thin">
        <color indexed="9"/>
      </top>
      <bottom style="thin">
        <color indexed="8"/>
      </bottom>
      <diagonal/>
    </border>
    <border>
      <left style="thin">
        <color indexed="9"/>
      </left>
      <right style="thin">
        <color indexed="8"/>
      </right>
      <top style="thin">
        <color indexed="9"/>
      </top>
      <bottom style="thin">
        <color indexed="8"/>
      </bottom>
      <diagonal/>
    </border>
    <border>
      <left style="thin">
        <color indexed="8"/>
      </left>
      <right style="dotted">
        <color indexed="11"/>
      </right>
      <top style="thin">
        <color indexed="8"/>
      </top>
      <bottom style="dotted">
        <color indexed="11"/>
      </bottom>
      <diagonal/>
    </border>
    <border>
      <left style="dotted">
        <color indexed="11"/>
      </left>
      <right/>
      <top style="dotted">
        <color indexed="11"/>
      </top>
      <bottom style="thin">
        <color indexed="8"/>
      </bottom>
      <diagonal/>
    </border>
    <border>
      <left/>
      <right/>
      <top style="dotted">
        <color indexed="11"/>
      </top>
      <bottom style="thin">
        <color indexed="8"/>
      </bottom>
      <diagonal/>
    </border>
    <border>
      <left style="thin">
        <color indexed="8"/>
      </left>
      <right style="dotted">
        <color indexed="11"/>
      </right>
      <top style="thin">
        <color indexed="8"/>
      </top>
      <bottom style="thin">
        <color indexed="8"/>
      </bottom>
      <diagonal/>
    </border>
    <border>
      <left style="thin">
        <color indexed="8"/>
      </left>
      <right style="dotted">
        <color indexed="11"/>
      </right>
      <top style="thin">
        <color indexed="9"/>
      </top>
      <bottom style="dotted">
        <color indexed="8"/>
      </bottom>
      <diagonal/>
    </border>
    <border>
      <left style="thin">
        <color indexed="8"/>
      </left>
      <right style="dotted">
        <color indexed="11"/>
      </right>
      <top style="dotted">
        <color indexed="8"/>
      </top>
      <bottom style="thin">
        <color indexed="8"/>
      </bottom>
      <diagonal/>
    </border>
    <border>
      <left/>
      <right style="thin">
        <color indexed="9"/>
      </right>
      <top style="thin">
        <color indexed="9"/>
      </top>
      <bottom/>
      <diagonal/>
    </border>
    <border>
      <left style="thin">
        <color indexed="9"/>
      </left>
      <right style="thin">
        <color indexed="9"/>
      </right>
      <top style="thin">
        <color indexed="9"/>
      </top>
      <bottom style="thin">
        <color indexed="11"/>
      </bottom>
      <diagonal/>
    </border>
    <border>
      <left style="thin">
        <color indexed="9"/>
      </left>
      <right style="thin">
        <color indexed="8"/>
      </right>
      <top style="thin">
        <color indexed="9"/>
      </top>
      <bottom style="thin">
        <color indexed="11"/>
      </bottom>
      <diagonal/>
    </border>
    <border>
      <left style="thin">
        <color indexed="8"/>
      </left>
      <right style="dotted">
        <color indexed="15"/>
      </right>
      <top style="thin">
        <color indexed="9"/>
      </top>
      <bottom style="thin">
        <color indexed="14"/>
      </bottom>
      <diagonal/>
    </border>
    <border>
      <left style="dotted">
        <color indexed="15"/>
      </left>
      <right style="thin">
        <color indexed="11"/>
      </right>
      <top style="thin">
        <color indexed="9"/>
      </top>
      <bottom style="dotted">
        <color indexed="11"/>
      </bottom>
      <diagonal/>
    </border>
    <border>
      <left style="thin">
        <color indexed="11"/>
      </left>
      <right style="dotted">
        <color indexed="15"/>
      </right>
      <top style="thin">
        <color indexed="9"/>
      </top>
      <bottom style="dotted">
        <color indexed="11"/>
      </bottom>
      <diagonal/>
    </border>
    <border>
      <left style="dotted">
        <color indexed="15"/>
      </left>
      <right style="dotted">
        <color indexed="15"/>
      </right>
      <top style="thin">
        <color indexed="11"/>
      </top>
      <bottom style="dotted">
        <color indexed="15"/>
      </bottom>
      <diagonal/>
    </border>
    <border>
      <left style="dotted">
        <color indexed="15"/>
      </left>
      <right style="thin">
        <color indexed="8"/>
      </right>
      <top style="thin">
        <color indexed="11"/>
      </top>
      <bottom style="dotted">
        <color indexed="15"/>
      </bottom>
      <diagonal/>
    </border>
    <border>
      <left style="thin">
        <color indexed="8"/>
      </left>
      <right style="dotted">
        <color indexed="11"/>
      </right>
      <top style="thin">
        <color indexed="14"/>
      </top>
      <bottom style="thin">
        <color indexed="14"/>
      </bottom>
      <diagonal/>
    </border>
    <border>
      <left style="hair">
        <color indexed="8"/>
      </left>
      <right style="hair">
        <color indexed="8"/>
      </right>
      <top style="dotted">
        <color indexed="15"/>
      </top>
      <bottom style="dotted">
        <color indexed="11"/>
      </bottom>
      <diagonal/>
    </border>
    <border>
      <left style="hair">
        <color indexed="8"/>
      </left>
      <right style="thin">
        <color indexed="8"/>
      </right>
      <top style="dotted">
        <color indexed="15"/>
      </top>
      <bottom/>
      <diagonal/>
    </border>
    <border>
      <left style="thin">
        <color indexed="8"/>
      </left>
      <right style="dotted">
        <color indexed="15"/>
      </right>
      <top style="thin">
        <color indexed="14"/>
      </top>
      <bottom style="thin">
        <color indexed="9"/>
      </bottom>
      <diagonal/>
    </border>
    <border>
      <left style="dotted">
        <color indexed="15"/>
      </left>
      <right style="thin">
        <color indexed="11"/>
      </right>
      <top style="dotted">
        <color indexed="11"/>
      </top>
      <bottom style="thin">
        <color indexed="9"/>
      </bottom>
      <diagonal/>
    </border>
    <border>
      <left style="thin">
        <color indexed="11"/>
      </left>
      <right style="thin">
        <color indexed="11"/>
      </right>
      <top style="dotted">
        <color indexed="11"/>
      </top>
      <bottom style="thin">
        <color indexed="9"/>
      </bottom>
      <diagonal/>
    </border>
    <border>
      <left style="thin">
        <color indexed="11"/>
      </left>
      <right style="thin">
        <color indexed="11"/>
      </right>
      <top style="dotted">
        <color indexed="11"/>
      </top>
      <bottom style="thin">
        <color indexed="11"/>
      </bottom>
      <diagonal/>
    </border>
    <border>
      <left style="thin">
        <color indexed="11"/>
      </left>
      <right style="thin">
        <color indexed="8"/>
      </right>
      <top/>
      <bottom style="thin">
        <color indexed="11"/>
      </bottom>
      <diagonal/>
    </border>
    <border>
      <left style="thin">
        <color indexed="8"/>
      </left>
      <right style="dotted">
        <color indexed="15"/>
      </right>
      <top style="thin">
        <color indexed="14"/>
      </top>
      <bottom style="thin">
        <color indexed="8"/>
      </bottom>
      <diagonal/>
    </border>
    <border>
      <left style="dotted">
        <color indexed="15"/>
      </left>
      <right style="thin">
        <color indexed="11"/>
      </right>
      <top style="dotted">
        <color indexed="11"/>
      </top>
      <bottom style="thin">
        <color indexed="8"/>
      </bottom>
      <diagonal/>
    </border>
    <border>
      <left style="thin">
        <color indexed="11"/>
      </left>
      <right style="thin">
        <color indexed="11"/>
      </right>
      <top style="dotted">
        <color indexed="11"/>
      </top>
      <bottom style="thin">
        <color indexed="8"/>
      </bottom>
      <diagonal/>
    </border>
    <border>
      <left style="thin">
        <color indexed="11"/>
      </left>
      <right style="thin">
        <color indexed="8"/>
      </right>
      <top/>
      <bottom style="thin">
        <color indexed="8"/>
      </bottom>
      <diagonal/>
    </border>
    <border>
      <left style="thin">
        <color indexed="8"/>
      </left>
      <right style="thin">
        <color indexed="8"/>
      </right>
      <top style="thin">
        <color indexed="8"/>
      </top>
      <bottom style="dotted">
        <color indexed="11"/>
      </bottom>
      <diagonal/>
    </border>
    <border>
      <left style="thin">
        <color indexed="8"/>
      </left>
      <right style="dotted">
        <color indexed="11"/>
      </right>
      <top style="dotted">
        <color indexed="11"/>
      </top>
      <bottom/>
      <diagonal/>
    </border>
    <border>
      <left style="dotted">
        <color indexed="11"/>
      </left>
      <right style="dotted">
        <color indexed="11"/>
      </right>
      <top style="dotted">
        <color indexed="11"/>
      </top>
      <bottom style="dotted">
        <color indexed="11"/>
      </bottom>
      <diagonal/>
    </border>
    <border>
      <left style="hair">
        <color indexed="8"/>
      </left>
      <right style="thin">
        <color indexed="8"/>
      </right>
      <top style="dotted">
        <color indexed="11"/>
      </top>
      <bottom style="dotted">
        <color indexed="11"/>
      </bottom>
      <diagonal/>
    </border>
    <border>
      <left style="thin">
        <color indexed="8"/>
      </left>
      <right style="dotted">
        <color indexed="8"/>
      </right>
      <top/>
      <bottom/>
      <diagonal/>
    </border>
    <border>
      <left style="dotted">
        <color indexed="8"/>
      </left>
      <right style="dotted">
        <color indexed="8"/>
      </right>
      <top style="dotted">
        <color indexed="11"/>
      </top>
      <bottom/>
      <diagonal/>
    </border>
    <border>
      <left style="thin">
        <color indexed="8"/>
      </left>
      <right style="dotted">
        <color indexed="11"/>
      </right>
      <top/>
      <bottom style="thin">
        <color indexed="11"/>
      </bottom>
      <diagonal/>
    </border>
    <border>
      <left style="dotted">
        <color indexed="11"/>
      </left>
      <right/>
      <top/>
      <bottom style="thin">
        <color indexed="11"/>
      </bottom>
      <diagonal/>
    </border>
    <border>
      <left/>
      <right/>
      <top/>
      <bottom style="thin">
        <color indexed="11"/>
      </bottom>
      <diagonal/>
    </border>
    <border>
      <left/>
      <right/>
      <top/>
      <bottom style="dotted">
        <color indexed="11"/>
      </bottom>
      <diagonal/>
    </border>
    <border>
      <left/>
      <right style="thin">
        <color indexed="13"/>
      </right>
      <top/>
      <bottom style="dotted">
        <color indexed="11"/>
      </bottom>
      <diagonal/>
    </border>
    <border>
      <left style="thin">
        <color indexed="8"/>
      </left>
      <right style="dotted">
        <color indexed="10"/>
      </right>
      <top style="thin">
        <color indexed="11"/>
      </top>
      <bottom/>
      <diagonal/>
    </border>
    <border>
      <left style="dotted">
        <color indexed="10"/>
      </left>
      <right style="dotted">
        <color indexed="11"/>
      </right>
      <top style="thin">
        <color indexed="11"/>
      </top>
      <bottom style="dotted">
        <color indexed="11"/>
      </bottom>
      <diagonal/>
    </border>
    <border>
      <left style="dotted">
        <color indexed="11"/>
      </left>
      <right style="dotted">
        <color indexed="11"/>
      </right>
      <top style="thin">
        <color indexed="11"/>
      </top>
      <bottom style="dotted">
        <color indexed="11"/>
      </bottom>
      <diagonal/>
    </border>
    <border>
      <left style="dotted">
        <color indexed="11"/>
      </left>
      <right style="hair">
        <color indexed="8"/>
      </right>
      <top style="thin">
        <color indexed="11"/>
      </top>
      <bottom style="dotted">
        <color indexed="11"/>
      </bottom>
      <diagonal/>
    </border>
    <border>
      <left style="hair">
        <color indexed="8"/>
      </left>
      <right style="hair">
        <color indexed="8"/>
      </right>
      <top style="thin">
        <color indexed="11"/>
      </top>
      <bottom style="dotted">
        <color indexed="11"/>
      </bottom>
      <diagonal/>
    </border>
    <border>
      <left style="dotted">
        <color indexed="8"/>
      </left>
      <right style="dotted">
        <color indexed="8"/>
      </right>
      <top style="dotted">
        <color indexed="11"/>
      </top>
      <bottom style="dotted">
        <color indexed="11"/>
      </bottom>
      <diagonal/>
    </border>
    <border>
      <left style="thin">
        <color indexed="8"/>
      </left>
      <right style="dotted">
        <color indexed="11"/>
      </right>
      <top/>
      <bottom style="dotted">
        <color indexed="11"/>
      </bottom>
      <diagonal/>
    </border>
    <border>
      <left style="thin">
        <color indexed="8"/>
      </left>
      <right/>
      <top style="dotted">
        <color indexed="11"/>
      </top>
      <bottom/>
      <diagonal/>
    </border>
    <border>
      <left style="thin">
        <color indexed="8"/>
      </left>
      <right style="dotted">
        <color indexed="10"/>
      </right>
      <top style="thin">
        <color indexed="9"/>
      </top>
      <bottom/>
      <diagonal/>
    </border>
    <border>
      <left style="dotted">
        <color indexed="10"/>
      </left>
      <right style="dotted">
        <color indexed="11"/>
      </right>
      <top style="thin">
        <color indexed="9"/>
      </top>
      <bottom style="dotted">
        <color indexed="11"/>
      </bottom>
      <diagonal/>
    </border>
    <border>
      <left style="hair">
        <color indexed="8"/>
      </left>
      <right style="dotted">
        <color indexed="15"/>
      </right>
      <top style="thin">
        <color indexed="9"/>
      </top>
      <bottom style="dotted">
        <color indexed="11"/>
      </bottom>
      <diagonal/>
    </border>
    <border>
      <left style="dotted">
        <color indexed="15"/>
      </left>
      <right style="dotted">
        <color indexed="15"/>
      </right>
      <top style="thin">
        <color indexed="8"/>
      </top>
      <bottom style="dotted">
        <color indexed="11"/>
      </bottom>
      <diagonal/>
    </border>
    <border>
      <left style="dotted">
        <color indexed="15"/>
      </left>
      <right style="thin">
        <color indexed="8"/>
      </right>
      <top style="thin">
        <color indexed="8"/>
      </top>
      <bottom style="dotted">
        <color indexed="11"/>
      </bottom>
      <diagonal/>
    </border>
    <border>
      <left/>
      <right style="thin">
        <color indexed="13"/>
      </right>
      <top/>
      <bottom style="thin">
        <color indexed="11"/>
      </bottom>
      <diagonal/>
    </border>
    <border>
      <left style="hair">
        <color indexed="8"/>
      </left>
      <right style="dotted">
        <color indexed="15"/>
      </right>
      <top style="thin">
        <color indexed="11"/>
      </top>
      <bottom style="dotted">
        <color indexed="11"/>
      </bottom>
      <diagonal/>
    </border>
    <border>
      <left style="dotted">
        <color indexed="15"/>
      </left>
      <right style="dotted">
        <color indexed="15"/>
      </right>
      <top style="thin">
        <color indexed="11"/>
      </top>
      <bottom style="dotted">
        <color indexed="11"/>
      </bottom>
      <diagonal/>
    </border>
    <border>
      <left style="dotted">
        <color indexed="15"/>
      </left>
      <right style="thin">
        <color indexed="8"/>
      </right>
      <top style="thin">
        <color indexed="11"/>
      </top>
      <bottom style="dotted">
        <color indexed="11"/>
      </bottom>
      <diagonal/>
    </border>
    <border>
      <left style="thin">
        <color indexed="8"/>
      </left>
      <right style="dotted">
        <color indexed="8"/>
      </right>
      <top/>
      <bottom style="thin">
        <color indexed="11"/>
      </bottom>
      <diagonal/>
    </border>
    <border>
      <left style="dotted">
        <color indexed="8"/>
      </left>
      <right style="dotted">
        <color indexed="8"/>
      </right>
      <top style="dotted">
        <color indexed="11"/>
      </top>
      <bottom style="thin">
        <color indexed="11"/>
      </bottom>
      <diagonal/>
    </border>
    <border>
      <left style="dotted">
        <color indexed="8"/>
      </left>
      <right style="dotted">
        <color indexed="11"/>
      </right>
      <top style="dotted">
        <color indexed="11"/>
      </top>
      <bottom style="thin">
        <color indexed="11"/>
      </bottom>
      <diagonal/>
    </border>
    <border>
      <left style="dotted">
        <color indexed="11"/>
      </left>
      <right style="hair">
        <color indexed="8"/>
      </right>
      <top style="dotted">
        <color indexed="11"/>
      </top>
      <bottom style="thin">
        <color indexed="11"/>
      </bottom>
      <diagonal/>
    </border>
    <border>
      <left style="hair">
        <color indexed="8"/>
      </left>
      <right style="hair">
        <color indexed="8"/>
      </right>
      <top style="dotted">
        <color indexed="11"/>
      </top>
      <bottom style="thin">
        <color indexed="11"/>
      </bottom>
      <diagonal/>
    </border>
    <border>
      <left style="hair">
        <color indexed="8"/>
      </left>
      <right style="thin">
        <color indexed="8"/>
      </right>
      <top/>
      <bottom style="thin">
        <color indexed="11"/>
      </bottom>
      <diagonal/>
    </border>
    <border>
      <left style="thin">
        <color indexed="8"/>
      </left>
      <right style="dotted">
        <color indexed="8"/>
      </right>
      <top/>
      <bottom style="thin">
        <color indexed="8"/>
      </bottom>
      <diagonal/>
    </border>
    <border>
      <left style="dotted">
        <color indexed="8"/>
      </left>
      <right style="dotted">
        <color indexed="8"/>
      </right>
      <top style="dotted">
        <color indexed="11"/>
      </top>
      <bottom style="thin">
        <color indexed="8"/>
      </bottom>
      <diagonal/>
    </border>
    <border>
      <left style="dotted">
        <color indexed="8"/>
      </left>
      <right style="dotted">
        <color indexed="11"/>
      </right>
      <top style="dotted">
        <color indexed="11"/>
      </top>
      <bottom style="thin">
        <color indexed="8"/>
      </bottom>
      <diagonal/>
    </border>
    <border>
      <left style="dotted">
        <color indexed="11"/>
      </left>
      <right style="hair">
        <color indexed="8"/>
      </right>
      <top style="dotted">
        <color indexed="11"/>
      </top>
      <bottom style="thin">
        <color indexed="8"/>
      </bottom>
      <diagonal/>
    </border>
    <border>
      <left style="hair">
        <color indexed="8"/>
      </left>
      <right style="hair">
        <color indexed="8"/>
      </right>
      <top style="dotted">
        <color indexed="11"/>
      </top>
      <bottom style="thin">
        <color indexed="8"/>
      </bottom>
      <diagonal/>
    </border>
    <border>
      <left style="hair">
        <color indexed="8"/>
      </left>
      <right style="thin">
        <color indexed="8"/>
      </right>
      <top/>
      <bottom style="thin">
        <color indexed="8"/>
      </bottom>
      <diagonal/>
    </border>
    <border>
      <left style="dotted">
        <color indexed="11"/>
      </left>
      <right style="thin">
        <color indexed="8"/>
      </right>
      <top style="thin">
        <color indexed="8"/>
      </top>
      <bottom style="dotted">
        <color indexed="11"/>
      </bottom>
      <diagonal/>
    </border>
    <border>
      <left style="hair">
        <color indexed="8"/>
      </left>
      <right style="dotted">
        <color indexed="11"/>
      </right>
      <top style="thin">
        <color indexed="13"/>
      </top>
      <bottom style="dotted">
        <color indexed="11"/>
      </bottom>
      <diagonal/>
    </border>
    <border>
      <left style="dotted">
        <color indexed="11"/>
      </left>
      <right style="thin">
        <color indexed="8"/>
      </right>
      <top style="thin">
        <color indexed="13"/>
      </top>
      <bottom style="dotted">
        <color indexed="11"/>
      </bottom>
      <diagonal/>
    </border>
    <border>
      <left style="thin">
        <color indexed="8"/>
      </left>
      <right style="thin">
        <color indexed="8"/>
      </right>
      <top style="thin">
        <color indexed="13"/>
      </top>
      <bottom style="thin">
        <color indexed="8"/>
      </bottom>
      <diagonal/>
    </border>
    <border>
      <left style="thin">
        <color indexed="13"/>
      </left>
      <right/>
      <top style="thin">
        <color indexed="13"/>
      </top>
      <bottom style="thin">
        <color indexed="13"/>
      </bottom>
      <diagonal/>
    </border>
    <border>
      <left/>
      <right/>
      <top style="thin">
        <color indexed="13"/>
      </top>
      <bottom style="thin">
        <color indexed="13"/>
      </bottom>
      <diagonal/>
    </border>
    <border>
      <left/>
      <right style="thin">
        <color indexed="13"/>
      </right>
      <top style="thin">
        <color indexed="13"/>
      </top>
      <bottom style="thin">
        <color indexed="13"/>
      </bottom>
      <diagonal/>
    </border>
    <border>
      <left style="thin">
        <color indexed="13"/>
      </left>
      <right style="dotted">
        <color indexed="10"/>
      </right>
      <top style="thin">
        <color indexed="13"/>
      </top>
      <bottom style="thin">
        <color indexed="8"/>
      </bottom>
      <diagonal/>
    </border>
    <border>
      <left style="dotted">
        <color indexed="10"/>
      </left>
      <right style="dotted">
        <color indexed="11"/>
      </right>
      <top style="thin">
        <color indexed="13"/>
      </top>
      <bottom style="thin">
        <color indexed="8"/>
      </bottom>
      <diagonal/>
    </border>
    <border>
      <left style="dotted">
        <color indexed="11"/>
      </left>
      <right style="dotted">
        <color indexed="11"/>
      </right>
      <top style="thin">
        <color indexed="13"/>
      </top>
      <bottom style="thin">
        <color indexed="8"/>
      </bottom>
      <diagonal/>
    </border>
    <border>
      <left style="dotted">
        <color indexed="11"/>
      </left>
      <right style="hair">
        <color indexed="8"/>
      </right>
      <top style="thin">
        <color indexed="13"/>
      </top>
      <bottom style="thin">
        <color indexed="8"/>
      </bottom>
      <diagonal/>
    </border>
    <border>
      <left style="hair">
        <color indexed="8"/>
      </left>
      <right style="hair">
        <color indexed="8"/>
      </right>
      <top style="thin">
        <color indexed="13"/>
      </top>
      <bottom style="thin">
        <color indexed="8"/>
      </bottom>
      <diagonal/>
    </border>
    <border>
      <left style="hair">
        <color indexed="8"/>
      </left>
      <right style="dotted">
        <color indexed="11"/>
      </right>
      <top style="thin">
        <color indexed="13"/>
      </top>
      <bottom style="thin">
        <color indexed="8"/>
      </bottom>
      <diagonal/>
    </border>
    <border>
      <left style="dotted">
        <color indexed="11"/>
      </left>
      <right style="thin">
        <color indexed="13"/>
      </right>
      <top style="thin">
        <color indexed="13"/>
      </top>
      <bottom style="thin">
        <color indexed="8"/>
      </bottom>
      <diagonal/>
    </border>
    <border>
      <left style="thin">
        <color indexed="13"/>
      </left>
      <right style="dotted">
        <color indexed="11"/>
      </right>
      <top style="thin">
        <color indexed="8"/>
      </top>
      <bottom/>
      <diagonal/>
    </border>
    <border>
      <left style="hair">
        <color indexed="8"/>
      </left>
      <right style="dotted">
        <color indexed="11"/>
      </right>
      <top style="thin">
        <color indexed="8"/>
      </top>
      <bottom style="dotted">
        <color indexed="11"/>
      </bottom>
      <diagonal/>
    </border>
    <border>
      <left style="dotted">
        <color indexed="11"/>
      </left>
      <right style="thin">
        <color indexed="13"/>
      </right>
      <top style="thin">
        <color indexed="8"/>
      </top>
      <bottom style="dotted">
        <color indexed="11"/>
      </bottom>
      <diagonal/>
    </border>
    <border>
      <left style="thin">
        <color indexed="13"/>
      </left>
      <right style="dotted">
        <color indexed="11"/>
      </right>
      <top/>
      <bottom/>
      <diagonal/>
    </border>
    <border>
      <left style="hair">
        <color indexed="8"/>
      </left>
      <right style="thin">
        <color indexed="13"/>
      </right>
      <top/>
      <bottom/>
      <diagonal/>
    </border>
    <border>
      <left style="thin">
        <color indexed="13"/>
      </left>
      <right style="dotted">
        <color indexed="11"/>
      </right>
      <top/>
      <bottom style="thin">
        <color indexed="9"/>
      </bottom>
      <diagonal/>
    </border>
    <border>
      <left style="thin">
        <color indexed="13"/>
      </left>
      <right style="dotted">
        <color indexed="11"/>
      </right>
      <top style="thin">
        <color indexed="9"/>
      </top>
      <bottom/>
      <diagonal/>
    </border>
    <border>
      <left style="hair">
        <color indexed="8"/>
      </left>
      <right style="thin">
        <color indexed="13"/>
      </right>
      <top style="thin">
        <color indexed="13"/>
      </top>
      <bottom style="dotted">
        <color indexed="11"/>
      </bottom>
      <diagonal/>
    </border>
    <border>
      <left style="thin">
        <color indexed="13"/>
      </left>
      <right style="dotted">
        <color indexed="11"/>
      </right>
      <top/>
      <bottom style="thin">
        <color indexed="13"/>
      </bottom>
      <diagonal/>
    </border>
    <border>
      <left style="thin">
        <color indexed="8"/>
      </left>
      <right style="thin">
        <color indexed="13"/>
      </right>
      <top style="thin">
        <color indexed="13"/>
      </top>
      <bottom style="thin">
        <color indexed="13"/>
      </bottom>
      <diagonal/>
    </border>
    <border>
      <left style="thin">
        <color indexed="13"/>
      </left>
      <right/>
      <top style="thin">
        <color indexed="13"/>
      </top>
      <bottom style="thin">
        <color indexed="8"/>
      </bottom>
      <diagonal/>
    </border>
    <border>
      <left/>
      <right/>
      <top style="thin">
        <color indexed="13"/>
      </top>
      <bottom style="thin">
        <color indexed="8"/>
      </bottom>
      <diagonal/>
    </border>
    <border>
      <left/>
      <right style="thin">
        <color indexed="13"/>
      </right>
      <top style="thin">
        <color indexed="13"/>
      </top>
      <bottom style="thin">
        <color indexed="8"/>
      </bottom>
      <diagonal/>
    </border>
    <border>
      <left style="hair">
        <color indexed="8"/>
      </left>
      <right style="thin">
        <color indexed="13"/>
      </right>
      <top style="thin">
        <color indexed="8"/>
      </top>
      <bottom style="dotted">
        <color indexed="11"/>
      </bottom>
      <diagonal/>
    </border>
    <border>
      <left style="thin">
        <color indexed="13"/>
      </left>
      <right style="dotted">
        <color indexed="11"/>
      </right>
      <top/>
      <bottom style="thin">
        <color indexed="11"/>
      </bottom>
      <diagonal/>
    </border>
    <border>
      <left style="thin">
        <color indexed="8"/>
      </left>
      <right/>
      <top style="thin">
        <color indexed="11"/>
      </top>
      <bottom/>
      <diagonal/>
    </border>
    <border>
      <left style="thin">
        <color indexed="8"/>
      </left>
      <right style="thin">
        <color indexed="13"/>
      </right>
      <top style="thin">
        <color indexed="13"/>
      </top>
      <bottom style="thin">
        <color indexed="9"/>
      </bottom>
      <diagonal/>
    </border>
    <border>
      <left style="thin">
        <color indexed="9"/>
      </left>
      <right style="thin">
        <color indexed="14"/>
      </right>
      <top style="thin">
        <color indexed="9"/>
      </top>
      <bottom style="thin">
        <color indexed="11"/>
      </bottom>
      <diagonal/>
    </border>
    <border>
      <left style="thin">
        <color indexed="14"/>
      </left>
      <right style="thin">
        <color indexed="9"/>
      </right>
      <top style="thin">
        <color indexed="9"/>
      </top>
      <bottom style="thin">
        <color indexed="11"/>
      </bottom>
      <diagonal/>
    </border>
    <border>
      <left style="hair">
        <color indexed="8"/>
      </left>
      <right style="thin">
        <color indexed="13"/>
      </right>
      <top style="thin">
        <color indexed="11"/>
      </top>
      <bottom style="dotted">
        <color indexed="11"/>
      </bottom>
      <diagonal/>
    </border>
    <border>
      <left style="hair">
        <color indexed="8"/>
      </left>
      <right style="thin">
        <color indexed="13"/>
      </right>
      <top style="dotted">
        <color indexed="11"/>
      </top>
      <bottom/>
      <diagonal/>
    </border>
    <border>
      <left style="dotted">
        <color indexed="8"/>
      </left>
      <right style="dotted">
        <color indexed="8"/>
      </right>
      <top style="thin">
        <color indexed="8"/>
      </top>
      <bottom style="dotted">
        <color indexed="11"/>
      </bottom>
      <diagonal/>
    </border>
    <border>
      <left style="thin">
        <color indexed="13"/>
      </left>
      <right style="dotted">
        <color indexed="11"/>
      </right>
      <top/>
      <bottom style="dotted">
        <color indexed="11"/>
      </bottom>
      <diagonal/>
    </border>
    <border>
      <left style="thin">
        <color indexed="9"/>
      </left>
      <right style="thin">
        <color indexed="14"/>
      </right>
      <top style="thin">
        <color indexed="9"/>
      </top>
      <bottom style="dotted">
        <color indexed="11"/>
      </bottom>
      <diagonal/>
    </border>
    <border>
      <left style="thin">
        <color indexed="14"/>
      </left>
      <right style="thin">
        <color indexed="9"/>
      </right>
      <top style="thin">
        <color indexed="9"/>
      </top>
      <bottom style="dotted">
        <color indexed="11"/>
      </bottom>
      <diagonal/>
    </border>
    <border>
      <left style="thin">
        <color indexed="9"/>
      </left>
      <right style="thin">
        <color indexed="9"/>
      </right>
      <top style="thin">
        <color indexed="9"/>
      </top>
      <bottom style="dotted">
        <color indexed="11"/>
      </bottom>
      <diagonal/>
    </border>
    <border>
      <left style="dotted">
        <color indexed="11"/>
      </left>
      <right style="dotted">
        <color indexed="11"/>
      </right>
      <top style="dotted">
        <color indexed="11"/>
      </top>
      <bottom/>
      <diagonal/>
    </border>
    <border>
      <left style="thin">
        <color indexed="8"/>
      </left>
      <right/>
      <top style="thin">
        <color indexed="13"/>
      </top>
      <bottom/>
      <diagonal/>
    </border>
    <border>
      <left/>
      <right style="thin">
        <color indexed="13"/>
      </right>
      <top style="thin">
        <color indexed="13"/>
      </top>
      <bottom style="thin">
        <color indexed="9"/>
      </bottom>
      <diagonal/>
    </border>
    <border>
      <left style="thin">
        <color indexed="8"/>
      </left>
      <right style="dotted">
        <color indexed="11"/>
      </right>
      <top style="thin">
        <color indexed="14"/>
      </top>
      <bottom style="thin">
        <color indexed="8"/>
      </bottom>
      <diagonal/>
    </border>
    <border>
      <left style="thin">
        <color indexed="8"/>
      </left>
      <right style="dotted">
        <color indexed="15"/>
      </right>
      <top style="thin">
        <color indexed="8"/>
      </top>
      <bottom style="thin">
        <color indexed="8"/>
      </bottom>
      <diagonal/>
    </border>
    <border>
      <left style="thin">
        <color indexed="13"/>
      </left>
      <right style="dotted">
        <color indexed="11"/>
      </right>
      <top style="thin">
        <color indexed="13"/>
      </top>
      <bottom style="thin">
        <color indexed="8"/>
      </bottom>
      <diagonal/>
    </border>
    <border>
      <left style="hair">
        <color indexed="8"/>
      </left>
      <right style="thin">
        <color indexed="13"/>
      </right>
      <top style="thin">
        <color indexed="13"/>
      </top>
      <bottom style="thin">
        <color indexed="8"/>
      </bottom>
      <diagonal/>
    </border>
    <border>
      <left style="thin">
        <color indexed="9"/>
      </left>
      <right style="thin">
        <color indexed="8"/>
      </right>
      <top style="thin">
        <color indexed="9"/>
      </top>
      <bottom style="dotted">
        <color indexed="11"/>
      </bottom>
      <diagonal/>
    </border>
    <border>
      <left style="hair">
        <color indexed="8"/>
      </left>
      <right style="thin">
        <color indexed="13"/>
      </right>
      <top style="dotted">
        <color indexed="11"/>
      </top>
      <bottom style="dotted">
        <color indexed="11"/>
      </bottom>
      <diagonal/>
    </border>
    <border>
      <left style="thin">
        <color indexed="13"/>
      </left>
      <right style="dotted">
        <color indexed="11"/>
      </right>
      <top style="dotted">
        <color indexed="11"/>
      </top>
      <bottom/>
      <diagonal/>
    </border>
    <border>
      <left style="dotted">
        <color indexed="11"/>
      </left>
      <right/>
      <top/>
      <bottom style="dotted">
        <color indexed="11"/>
      </bottom>
      <diagonal/>
    </border>
    <border>
      <left style="thin">
        <color indexed="8"/>
      </left>
      <right style="thin">
        <color indexed="11"/>
      </right>
      <top style="thin">
        <color indexed="8"/>
      </top>
      <bottom style="thin">
        <color indexed="11"/>
      </bottom>
      <diagonal/>
    </border>
    <border>
      <left style="thin">
        <color indexed="11"/>
      </left>
      <right style="thin">
        <color indexed="18"/>
      </right>
      <top style="thin">
        <color indexed="8"/>
      </top>
      <bottom style="thin">
        <color indexed="11"/>
      </bottom>
      <diagonal/>
    </border>
    <border>
      <left style="thin">
        <color indexed="18"/>
      </left>
      <right style="thin">
        <color indexed="11"/>
      </right>
      <top style="thin">
        <color indexed="8"/>
      </top>
      <bottom style="thin">
        <color indexed="11"/>
      </bottom>
      <diagonal/>
    </border>
    <border>
      <left style="thin">
        <color indexed="11"/>
      </left>
      <right style="thin">
        <color indexed="11"/>
      </right>
      <top style="thin">
        <color indexed="8"/>
      </top>
      <bottom style="thin">
        <color indexed="11"/>
      </bottom>
      <diagonal/>
    </border>
    <border>
      <left style="thin">
        <color indexed="11"/>
      </left>
      <right style="thin">
        <color indexed="8"/>
      </right>
      <top style="thin">
        <color indexed="8"/>
      </top>
      <bottom style="thin">
        <color indexed="11"/>
      </bottom>
      <diagonal/>
    </border>
    <border>
      <left style="thin">
        <color indexed="13"/>
      </left>
      <right style="dotted">
        <color indexed="11"/>
      </right>
      <top style="thin">
        <color indexed="11"/>
      </top>
      <bottom/>
      <diagonal/>
    </border>
    <border>
      <left style="hair">
        <color indexed="8"/>
      </left>
      <right style="dotted">
        <color indexed="11"/>
      </right>
      <top style="thin">
        <color indexed="11"/>
      </top>
      <bottom style="dotted">
        <color indexed="11"/>
      </bottom>
      <diagonal/>
    </border>
    <border>
      <left style="dotted">
        <color indexed="11"/>
      </left>
      <right style="thin">
        <color indexed="13"/>
      </right>
      <top style="thin">
        <color indexed="11"/>
      </top>
      <bottom style="dotted">
        <color indexed="11"/>
      </bottom>
      <diagonal/>
    </border>
    <border>
      <left style="thin">
        <color indexed="13"/>
      </left>
      <right style="thin">
        <color indexed="13"/>
      </right>
      <top style="thin">
        <color indexed="13"/>
      </top>
      <bottom style="thin">
        <color indexed="8"/>
      </bottom>
      <diagonal/>
    </border>
    <border>
      <left style="thin">
        <color indexed="8"/>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s>
  <cellStyleXfs count="1">
    <xf numFmtId="0" fontId="0" fillId="0" borderId="0" applyNumberFormat="0" applyFill="0" applyBorder="0" applyProtection="0">
      <alignment vertical="top" wrapText="1"/>
    </xf>
  </cellStyleXfs>
  <cellXfs count="405">
    <xf numFmtId="0" fontId="0" fillId="0" borderId="0" xfId="0" applyFont="1" applyAlignment="1">
      <alignment vertical="top" wrapText="1"/>
    </xf>
    <xf numFmtId="0" fontId="1" fillId="0" borderId="0" xfId="0" applyNumberFormat="1" applyFont="1" applyAlignment="1"/>
    <xf numFmtId="0" fontId="2" fillId="0" borderId="1" xfId="0" applyFont="1" applyBorder="1" applyAlignment="1">
      <alignment horizontal="right" wrapText="1"/>
    </xf>
    <xf numFmtId="0" fontId="2" fillId="0" borderId="1" xfId="0" applyFont="1" applyBorder="1" applyAlignment="1">
      <alignment horizontal="left" wrapText="1"/>
    </xf>
    <xf numFmtId="0" fontId="2" fillId="0" borderId="1" xfId="0" applyFont="1" applyBorder="1" applyAlignment="1">
      <alignment horizontal="center" wrapText="1"/>
    </xf>
    <xf numFmtId="0" fontId="2" fillId="0" borderId="1" xfId="0" applyNumberFormat="1" applyFont="1" applyBorder="1" applyAlignment="1">
      <alignment horizontal="center" wrapText="1"/>
    </xf>
    <xf numFmtId="164" fontId="2" fillId="0" borderId="1" xfId="0" applyNumberFormat="1" applyFont="1" applyBorder="1" applyAlignment="1">
      <alignment wrapText="1"/>
    </xf>
    <xf numFmtId="165" fontId="2" fillId="0" borderId="1" xfId="0" applyNumberFormat="1" applyFont="1" applyBorder="1" applyAlignment="1">
      <alignment wrapText="1"/>
    </xf>
    <xf numFmtId="0" fontId="3" fillId="0" borderId="1" xfId="0" applyFont="1" applyBorder="1" applyAlignment="1">
      <alignment horizontal="left" vertical="center" wrapText="1"/>
    </xf>
    <xf numFmtId="0" fontId="1" fillId="0" borderId="1" xfId="0" applyFont="1" applyBorder="1" applyAlignment="1"/>
    <xf numFmtId="165" fontId="2" fillId="0" borderId="1" xfId="0" applyNumberFormat="1" applyFont="1" applyBorder="1" applyAlignment="1">
      <alignment vertical="center" wrapText="1"/>
    </xf>
    <xf numFmtId="0" fontId="3" fillId="0" borderId="1" xfId="0" applyFont="1" applyBorder="1" applyAlignment="1">
      <alignment horizontal="center" vertical="center" wrapText="1"/>
    </xf>
    <xf numFmtId="165" fontId="13" fillId="0" borderId="1" xfId="0" applyNumberFormat="1" applyFont="1" applyBorder="1" applyAlignment="1">
      <alignment vertical="center" wrapText="1"/>
    </xf>
    <xf numFmtId="49" fontId="4" fillId="0" borderId="1" xfId="0" applyNumberFormat="1" applyFont="1" applyBorder="1" applyAlignment="1">
      <alignment horizontal="left" vertical="top" wrapText="1"/>
    </xf>
    <xf numFmtId="0" fontId="1" fillId="0" borderId="0" xfId="0" applyNumberFormat="1" applyFont="1" applyAlignment="1"/>
    <xf numFmtId="0" fontId="2" fillId="0" borderId="2" xfId="0" applyFont="1" applyBorder="1" applyAlignment="1">
      <alignment horizontal="right" wrapText="1"/>
    </xf>
    <xf numFmtId="0" fontId="2" fillId="0" borderId="2" xfId="0" applyFont="1" applyBorder="1" applyAlignment="1">
      <alignment horizontal="left" wrapText="1"/>
    </xf>
    <xf numFmtId="0" fontId="2" fillId="0" borderId="2" xfId="0" applyFont="1" applyBorder="1" applyAlignment="1">
      <alignment horizontal="center" wrapText="1"/>
    </xf>
    <xf numFmtId="0" fontId="2" fillId="0" borderId="2" xfId="0" applyNumberFormat="1" applyFont="1" applyBorder="1" applyAlignment="1">
      <alignment horizontal="center" wrapText="1"/>
    </xf>
    <xf numFmtId="164" fontId="2" fillId="0" borderId="2" xfId="0" applyNumberFormat="1" applyFont="1" applyBorder="1" applyAlignment="1">
      <alignment wrapText="1"/>
    </xf>
    <xf numFmtId="165" fontId="2" fillId="0" borderId="2" xfId="0" applyNumberFormat="1" applyFont="1" applyBorder="1" applyAlignment="1">
      <alignment wrapText="1"/>
    </xf>
    <xf numFmtId="49" fontId="14" fillId="0" borderId="3" xfId="0" applyNumberFormat="1" applyFont="1" applyBorder="1" applyAlignment="1">
      <alignment horizontal="right" vertical="center" wrapText="1"/>
    </xf>
    <xf numFmtId="0" fontId="15" fillId="0" borderId="6" xfId="0" applyFont="1" applyBorder="1" applyAlignment="1">
      <alignment horizontal="right" vertical="center" wrapText="1"/>
    </xf>
    <xf numFmtId="0" fontId="2" fillId="0" borderId="6" xfId="0" applyFont="1" applyBorder="1" applyAlignment="1">
      <alignment vertical="top" wrapText="1"/>
    </xf>
    <xf numFmtId="0" fontId="14" fillId="0" borderId="13" xfId="0" applyFont="1" applyBorder="1" applyAlignment="1">
      <alignment horizontal="center" wrapText="1"/>
    </xf>
    <xf numFmtId="49" fontId="14" fillId="0" borderId="13" xfId="0" applyNumberFormat="1" applyFont="1" applyBorder="1" applyAlignment="1">
      <alignment horizontal="center" wrapText="1"/>
    </xf>
    <xf numFmtId="165" fontId="2" fillId="0" borderId="6" xfId="0" applyNumberFormat="1" applyFont="1" applyBorder="1" applyAlignment="1">
      <alignment wrapText="1"/>
    </xf>
    <xf numFmtId="166" fontId="13" fillId="0" borderId="14" xfId="0" applyNumberFormat="1" applyFont="1" applyBorder="1" applyAlignment="1">
      <alignment horizontal="right" wrapText="1"/>
    </xf>
    <xf numFmtId="49" fontId="13" fillId="0" borderId="17" xfId="0" applyNumberFormat="1" applyFont="1" applyBorder="1" applyAlignment="1">
      <alignment horizontal="center" wrapText="1"/>
    </xf>
    <xf numFmtId="0" fontId="13" fillId="0" borderId="18" xfId="0" applyNumberFormat="1" applyFont="1" applyBorder="1" applyAlignment="1">
      <alignment horizontal="center" wrapText="1"/>
    </xf>
    <xf numFmtId="164" fontId="13" fillId="2" borderId="18" xfId="0" applyNumberFormat="1" applyFont="1" applyFill="1" applyBorder="1" applyAlignment="1">
      <alignment wrapText="1"/>
    </xf>
    <xf numFmtId="167" fontId="13" fillId="2" borderId="19" xfId="0" applyNumberFormat="1" applyFont="1" applyFill="1" applyBorder="1" applyAlignment="1">
      <alignment wrapText="1"/>
    </xf>
    <xf numFmtId="0" fontId="13" fillId="0" borderId="20" xfId="0" applyFont="1" applyBorder="1" applyAlignment="1">
      <alignment horizontal="right" wrapText="1"/>
    </xf>
    <xf numFmtId="0" fontId="1" fillId="2" borderId="24" xfId="0" applyFont="1" applyFill="1" applyBorder="1" applyAlignment="1"/>
    <xf numFmtId="0" fontId="1" fillId="0" borderId="25" xfId="0" applyFont="1" applyBorder="1" applyAlignment="1"/>
    <xf numFmtId="0" fontId="13" fillId="0" borderId="31" xfId="0" applyFont="1" applyBorder="1" applyAlignment="1">
      <alignment horizontal="right" vertical="center" wrapText="1"/>
    </xf>
    <xf numFmtId="49" fontId="13" fillId="0" borderId="32" xfId="0" applyNumberFormat="1" applyFont="1" applyBorder="1" applyAlignment="1">
      <alignment horizontal="right" vertical="center" wrapText="1"/>
    </xf>
    <xf numFmtId="49" fontId="13" fillId="0" borderId="33" xfId="0" applyNumberFormat="1" applyFont="1" applyBorder="1" applyAlignment="1">
      <alignment horizontal="left" vertical="center"/>
    </xf>
    <xf numFmtId="0" fontId="17" fillId="0" borderId="33" xfId="0" applyFont="1" applyBorder="1" applyAlignment="1">
      <alignment horizontal="center" vertical="center"/>
    </xf>
    <xf numFmtId="0" fontId="17" fillId="0" borderId="33" xfId="0" applyFont="1" applyBorder="1" applyAlignment="1">
      <alignment vertical="center"/>
    </xf>
    <xf numFmtId="0" fontId="17" fillId="0" borderId="34" xfId="0" applyFont="1" applyBorder="1" applyAlignment="1">
      <alignment vertical="center"/>
    </xf>
    <xf numFmtId="0" fontId="2" fillId="0" borderId="35" xfId="0" applyFont="1" applyBorder="1" applyAlignment="1">
      <alignment vertical="center" wrapText="1"/>
    </xf>
    <xf numFmtId="49" fontId="13" fillId="0" borderId="37" xfId="0" applyNumberFormat="1" applyFont="1" applyBorder="1" applyAlignment="1">
      <alignment horizontal="center" wrapText="1"/>
    </xf>
    <xf numFmtId="0" fontId="13" fillId="0" borderId="38" xfId="0" applyNumberFormat="1" applyFont="1" applyBorder="1" applyAlignment="1">
      <alignment horizontal="center" wrapText="1"/>
    </xf>
    <xf numFmtId="164" fontId="13" fillId="2" borderId="38" xfId="0" applyNumberFormat="1" applyFont="1" applyFill="1" applyBorder="1" applyAlignment="1">
      <alignment wrapText="1"/>
    </xf>
    <xf numFmtId="167" fontId="13" fillId="2" borderId="39" xfId="0" applyNumberFormat="1" applyFont="1" applyFill="1" applyBorder="1" applyAlignment="1">
      <alignment wrapText="1"/>
    </xf>
    <xf numFmtId="0" fontId="13" fillId="0" borderId="40" xfId="0" applyFont="1" applyBorder="1" applyAlignment="1">
      <alignment horizontal="right" vertical="center" wrapText="1"/>
    </xf>
    <xf numFmtId="49" fontId="13" fillId="0" borderId="41" xfId="0" applyNumberFormat="1" applyFont="1" applyBorder="1" applyAlignment="1">
      <alignment horizontal="right" vertical="center" wrapText="1"/>
    </xf>
    <xf numFmtId="49" fontId="13" fillId="0" borderId="42" xfId="0" applyNumberFormat="1" applyFont="1" applyBorder="1" applyAlignment="1">
      <alignment horizontal="left" vertical="center"/>
    </xf>
    <xf numFmtId="0" fontId="17" fillId="0" borderId="2" xfId="0" applyFont="1" applyBorder="1" applyAlignment="1">
      <alignment horizontal="center" vertical="center"/>
    </xf>
    <xf numFmtId="0" fontId="17" fillId="0" borderId="2" xfId="0" applyFont="1" applyBorder="1" applyAlignment="1">
      <alignment vertical="center"/>
    </xf>
    <xf numFmtId="0" fontId="17" fillId="0" borderId="43" xfId="0" applyFont="1" applyBorder="1" applyAlignment="1">
      <alignment vertical="center"/>
    </xf>
    <xf numFmtId="0" fontId="13" fillId="0" borderId="44" xfId="0" applyFont="1" applyBorder="1" applyAlignment="1">
      <alignment horizontal="right" wrapText="1"/>
    </xf>
    <xf numFmtId="0" fontId="13" fillId="0" borderId="45" xfId="0" applyFont="1" applyBorder="1" applyAlignment="1">
      <alignment horizontal="right" wrapText="1"/>
    </xf>
    <xf numFmtId="0" fontId="13" fillId="0" borderId="46" xfId="0" applyFont="1" applyBorder="1" applyAlignment="1">
      <alignment horizontal="left" wrapText="1"/>
    </xf>
    <xf numFmtId="167" fontId="18" fillId="0" borderId="47" xfId="0" applyNumberFormat="1" applyFont="1" applyBorder="1" applyAlignment="1">
      <alignment vertical="center" wrapText="1"/>
    </xf>
    <xf numFmtId="0" fontId="2" fillId="0" borderId="6" xfId="0" applyFont="1" applyBorder="1" applyAlignment="1">
      <alignment vertical="center" wrapText="1"/>
    </xf>
    <xf numFmtId="49" fontId="13" fillId="0" borderId="48" xfId="0" applyNumberFormat="1" applyFont="1" applyBorder="1" applyAlignment="1">
      <alignment horizontal="right" vertical="top" wrapText="1"/>
    </xf>
    <xf numFmtId="0" fontId="13" fillId="0" borderId="49" xfId="0" applyFont="1" applyBorder="1" applyAlignment="1">
      <alignment horizontal="center" wrapText="1"/>
    </xf>
    <xf numFmtId="0" fontId="13" fillId="0" borderId="49" xfId="0" applyNumberFormat="1" applyFont="1" applyBorder="1" applyAlignment="1">
      <alignment horizontal="center" wrapText="1"/>
    </xf>
    <xf numFmtId="164" fontId="13" fillId="0" borderId="49" xfId="0" applyNumberFormat="1" applyFont="1" applyBorder="1" applyAlignment="1">
      <alignment wrapText="1"/>
    </xf>
    <xf numFmtId="165" fontId="13" fillId="0" borderId="50" xfId="0" applyNumberFormat="1" applyFont="1" applyBorder="1" applyAlignment="1">
      <alignment wrapText="1"/>
    </xf>
    <xf numFmtId="49" fontId="13" fillId="0" borderId="51" xfId="0" applyNumberFormat="1" applyFont="1" applyBorder="1" applyAlignment="1">
      <alignment horizontal="right" vertical="top" wrapText="1"/>
    </xf>
    <xf numFmtId="49" fontId="14" fillId="0" borderId="54" xfId="0" applyNumberFormat="1" applyFont="1" applyBorder="1" applyAlignment="1">
      <alignment horizontal="center" wrapText="1"/>
    </xf>
    <xf numFmtId="49" fontId="13" fillId="0" borderId="57" xfId="0" applyNumberFormat="1" applyFont="1" applyBorder="1" applyAlignment="1">
      <alignment horizontal="center" wrapText="1"/>
    </xf>
    <xf numFmtId="0" fontId="13" fillId="0" borderId="58" xfId="0" applyNumberFormat="1" applyFont="1" applyBorder="1" applyAlignment="1">
      <alignment horizontal="center" wrapText="1"/>
    </xf>
    <xf numFmtId="0" fontId="13" fillId="0" borderId="64" xfId="0" applyFont="1" applyBorder="1" applyAlignment="1">
      <alignment horizontal="right" vertical="center" wrapText="1"/>
    </xf>
    <xf numFmtId="0" fontId="13" fillId="0" borderId="2" xfId="0" applyFont="1" applyBorder="1" applyAlignment="1">
      <alignment horizontal="left" vertical="center"/>
    </xf>
    <xf numFmtId="0" fontId="17" fillId="0" borderId="65" xfId="0" applyFont="1" applyBorder="1" applyAlignment="1">
      <alignment vertical="center"/>
    </xf>
    <xf numFmtId="0" fontId="1" fillId="0" borderId="0" xfId="0" applyNumberFormat="1" applyFont="1" applyAlignment="1"/>
    <xf numFmtId="49" fontId="13" fillId="0" borderId="36" xfId="0" applyNumberFormat="1" applyFont="1" applyBorder="1" applyAlignment="1">
      <alignment horizontal="center" wrapText="1"/>
    </xf>
    <xf numFmtId="0" fontId="13" fillId="0" borderId="37" xfId="0" applyNumberFormat="1" applyFont="1" applyBorder="1" applyAlignment="1">
      <alignment horizontal="center" wrapText="1"/>
    </xf>
    <xf numFmtId="0" fontId="13" fillId="0" borderId="67" xfId="0" applyFont="1" applyBorder="1" applyAlignment="1">
      <alignment horizontal="right" wrapText="1"/>
    </xf>
    <xf numFmtId="0" fontId="13" fillId="0" borderId="68" xfId="0" applyFont="1" applyBorder="1" applyAlignment="1">
      <alignment horizontal="right" wrapText="1"/>
    </xf>
    <xf numFmtId="0" fontId="13" fillId="0" borderId="69" xfId="0" applyFont="1" applyBorder="1" applyAlignment="1">
      <alignment horizontal="left" wrapText="1"/>
    </xf>
    <xf numFmtId="167" fontId="18" fillId="0" borderId="71" xfId="0" applyNumberFormat="1" applyFont="1" applyBorder="1" applyAlignment="1">
      <alignment vertical="center" wrapText="1"/>
    </xf>
    <xf numFmtId="165" fontId="15" fillId="0" borderId="6" xfId="0" applyNumberFormat="1" applyFont="1" applyBorder="1" applyAlignment="1">
      <alignment wrapText="1"/>
    </xf>
    <xf numFmtId="0" fontId="14" fillId="0" borderId="72" xfId="0" applyFont="1" applyBorder="1" applyAlignment="1">
      <alignment horizontal="center" wrapText="1"/>
    </xf>
    <xf numFmtId="49" fontId="13" fillId="0" borderId="74" xfId="0" applyNumberFormat="1" applyFont="1" applyBorder="1" applyAlignment="1">
      <alignment horizontal="right" vertical="top" wrapText="1"/>
    </xf>
    <xf numFmtId="166" fontId="13" fillId="0" borderId="75" xfId="0" applyNumberFormat="1" applyFont="1" applyBorder="1" applyAlignment="1">
      <alignment horizontal="right" wrapText="1"/>
    </xf>
    <xf numFmtId="0" fontId="13" fillId="0" borderId="76" xfId="0" applyNumberFormat="1" applyFont="1" applyBorder="1" applyAlignment="1">
      <alignment horizontal="center" wrapText="1"/>
    </xf>
    <xf numFmtId="165" fontId="2" fillId="0" borderId="35" xfId="0" applyNumberFormat="1" applyFont="1" applyBorder="1" applyAlignment="1">
      <alignment wrapText="1"/>
    </xf>
    <xf numFmtId="0" fontId="1" fillId="0" borderId="0" xfId="0" applyNumberFormat="1" applyFont="1" applyAlignment="1"/>
    <xf numFmtId="0" fontId="15" fillId="0" borderId="6" xfId="0" applyFont="1" applyBorder="1" applyAlignment="1">
      <alignment vertical="center" wrapText="1"/>
    </xf>
    <xf numFmtId="0" fontId="13" fillId="0" borderId="79" xfId="0" applyFont="1" applyBorder="1" applyAlignment="1">
      <alignment horizontal="right" wrapText="1"/>
    </xf>
    <xf numFmtId="0" fontId="2" fillId="0" borderId="82" xfId="0" applyFont="1" applyBorder="1" applyAlignment="1">
      <alignment vertical="top" wrapText="1"/>
    </xf>
    <xf numFmtId="49" fontId="13" fillId="0" borderId="64" xfId="0" applyNumberFormat="1" applyFont="1" applyBorder="1" applyAlignment="1">
      <alignment horizontal="right" vertical="center" wrapText="1"/>
    </xf>
    <xf numFmtId="49" fontId="13" fillId="0" borderId="2" xfId="0" applyNumberFormat="1" applyFont="1" applyBorder="1" applyAlignment="1">
      <alignment horizontal="left" vertical="center"/>
    </xf>
    <xf numFmtId="0" fontId="17" fillId="0" borderId="83" xfId="0" applyFont="1" applyBorder="1" applyAlignment="1">
      <alignment vertical="center"/>
    </xf>
    <xf numFmtId="0" fontId="13" fillId="0" borderId="84" xfId="0" applyFont="1" applyBorder="1" applyAlignment="1">
      <alignment horizontal="right" wrapText="1"/>
    </xf>
    <xf numFmtId="0" fontId="13" fillId="0" borderId="85" xfId="0" applyFont="1" applyBorder="1" applyAlignment="1">
      <alignment horizontal="left" wrapText="1"/>
    </xf>
    <xf numFmtId="167" fontId="18" fillId="0" borderId="70" xfId="0" applyNumberFormat="1" applyFont="1" applyBorder="1" applyAlignment="1">
      <alignment vertical="center" wrapText="1"/>
    </xf>
    <xf numFmtId="49" fontId="13" fillId="0" borderId="86" xfId="0" applyNumberFormat="1" applyFont="1" applyBorder="1" applyAlignment="1">
      <alignment horizontal="right" vertical="top" wrapText="1"/>
    </xf>
    <xf numFmtId="49" fontId="14" fillId="0" borderId="89" xfId="0" applyNumberFormat="1" applyFont="1" applyBorder="1" applyAlignment="1">
      <alignment horizontal="center" wrapText="1"/>
    </xf>
    <xf numFmtId="49" fontId="13" fillId="0" borderId="66" xfId="0" applyNumberFormat="1" applyFont="1" applyBorder="1" applyAlignment="1">
      <alignment horizontal="center" wrapText="1"/>
    </xf>
    <xf numFmtId="0" fontId="13" fillId="0" borderId="17" xfId="0" applyNumberFormat="1" applyFont="1" applyBorder="1" applyAlignment="1">
      <alignment horizontal="center" wrapText="1"/>
    </xf>
    <xf numFmtId="165" fontId="15" fillId="0" borderId="35" xfId="0" applyNumberFormat="1" applyFont="1" applyBorder="1" applyAlignment="1">
      <alignment wrapText="1"/>
    </xf>
    <xf numFmtId="0" fontId="1" fillId="0" borderId="0" xfId="0" applyNumberFormat="1" applyFont="1" applyAlignment="1"/>
    <xf numFmtId="0" fontId="2" fillId="0" borderId="6" xfId="0" applyFont="1" applyBorder="1" applyAlignment="1">
      <alignment wrapText="1"/>
    </xf>
    <xf numFmtId="165" fontId="2" fillId="0" borderId="6" xfId="0" applyNumberFormat="1" applyFont="1" applyBorder="1" applyAlignment="1">
      <alignment vertical="center" wrapText="1"/>
    </xf>
    <xf numFmtId="49" fontId="13" fillId="0" borderId="92" xfId="0" applyNumberFormat="1" applyFont="1" applyBorder="1" applyAlignment="1">
      <alignment horizontal="right" vertical="center" wrapText="1"/>
    </xf>
    <xf numFmtId="49" fontId="13" fillId="0" borderId="93" xfId="0" applyNumberFormat="1" applyFont="1" applyBorder="1" applyAlignment="1">
      <alignment horizontal="left" vertical="center"/>
    </xf>
    <xf numFmtId="0" fontId="17" fillId="0" borderId="93" xfId="0" applyFont="1" applyBorder="1" applyAlignment="1">
      <alignment horizontal="center" vertical="center"/>
    </xf>
    <xf numFmtId="0" fontId="17" fillId="0" borderId="93" xfId="0" applyFont="1" applyBorder="1" applyAlignment="1">
      <alignment vertical="center"/>
    </xf>
    <xf numFmtId="49" fontId="13" fillId="0" borderId="67" xfId="0" applyNumberFormat="1" applyFont="1" applyBorder="1" applyAlignment="1">
      <alignment horizontal="right" vertical="top" wrapText="1"/>
    </xf>
    <xf numFmtId="167" fontId="18" fillId="0" borderId="13" xfId="0" applyNumberFormat="1" applyFont="1" applyBorder="1" applyAlignment="1">
      <alignment vertical="center" wrapText="1"/>
    </xf>
    <xf numFmtId="164" fontId="13" fillId="0" borderId="4" xfId="0" applyNumberFormat="1" applyFont="1" applyBorder="1" applyAlignment="1">
      <alignment wrapText="1"/>
    </xf>
    <xf numFmtId="165" fontId="13" fillId="0" borderId="5" xfId="0" applyNumberFormat="1" applyFont="1" applyBorder="1" applyAlignment="1">
      <alignment wrapText="1"/>
    </xf>
    <xf numFmtId="49" fontId="14" fillId="0" borderId="55" xfId="0" applyNumberFormat="1" applyFont="1" applyBorder="1" applyAlignment="1">
      <alignment horizontal="center" wrapText="1"/>
    </xf>
    <xf numFmtId="49" fontId="16" fillId="0" borderId="41" xfId="0" applyNumberFormat="1" applyFont="1" applyBorder="1" applyAlignment="1">
      <alignment horizontal="right" vertical="center" wrapText="1"/>
    </xf>
    <xf numFmtId="49" fontId="16" fillId="0" borderId="42" xfId="0" applyNumberFormat="1" applyFont="1" applyBorder="1" applyAlignment="1">
      <alignment horizontal="left" vertical="center"/>
    </xf>
    <xf numFmtId="0" fontId="17" fillId="0" borderId="42" xfId="0" applyFont="1" applyBorder="1" applyAlignment="1">
      <alignment horizontal="center" vertical="center"/>
    </xf>
    <xf numFmtId="0" fontId="14" fillId="0" borderId="49" xfId="0" applyFont="1" applyBorder="1" applyAlignment="1">
      <alignment horizontal="center" wrapText="1"/>
    </xf>
    <xf numFmtId="49" fontId="13" fillId="0" borderId="59" xfId="0" applyNumberFormat="1" applyFont="1" applyBorder="1" applyAlignment="1">
      <alignment horizontal="center" wrapText="1"/>
    </xf>
    <xf numFmtId="0" fontId="13" fillId="0" borderId="59" xfId="0" applyNumberFormat="1" applyFont="1" applyBorder="1" applyAlignment="1">
      <alignment horizontal="center" wrapText="1"/>
    </xf>
    <xf numFmtId="0" fontId="1" fillId="2" borderId="106" xfId="0" applyFont="1" applyFill="1" applyBorder="1" applyAlignment="1"/>
    <xf numFmtId="0" fontId="1" fillId="0" borderId="107" xfId="0" applyFont="1" applyBorder="1" applyAlignment="1"/>
    <xf numFmtId="0" fontId="1" fillId="0" borderId="0" xfId="0" applyNumberFormat="1" applyFont="1" applyAlignment="1"/>
    <xf numFmtId="0" fontId="14" fillId="0" borderId="117" xfId="0" applyFont="1" applyBorder="1" applyAlignment="1">
      <alignment horizontal="center" wrapText="1"/>
    </xf>
    <xf numFmtId="49" fontId="14" fillId="0" borderId="117" xfId="0" applyNumberFormat="1" applyFont="1" applyBorder="1" applyAlignment="1">
      <alignment horizontal="center" wrapText="1"/>
    </xf>
    <xf numFmtId="49" fontId="13" fillId="0" borderId="118" xfId="0" applyNumberFormat="1" applyFont="1" applyBorder="1" applyAlignment="1">
      <alignment horizontal="right" wrapText="1"/>
    </xf>
    <xf numFmtId="49" fontId="13" fillId="0" borderId="23" xfId="0" applyNumberFormat="1" applyFont="1" applyBorder="1" applyAlignment="1">
      <alignment horizontal="center" wrapText="1"/>
    </xf>
    <xf numFmtId="0" fontId="13" fillId="0" borderId="24" xfId="0" applyNumberFormat="1" applyFont="1" applyBorder="1" applyAlignment="1">
      <alignment horizontal="center" wrapText="1"/>
    </xf>
    <xf numFmtId="164" fontId="13" fillId="2" borderId="24" xfId="0" applyNumberFormat="1" applyFont="1" applyFill="1" applyBorder="1" applyAlignment="1">
      <alignment wrapText="1"/>
    </xf>
    <xf numFmtId="167" fontId="13" fillId="2" borderId="120" xfId="0" applyNumberFormat="1" applyFont="1" applyFill="1" applyBorder="1" applyAlignment="1">
      <alignment wrapText="1"/>
    </xf>
    <xf numFmtId="0" fontId="13" fillId="0" borderId="121" xfId="0" applyFont="1" applyBorder="1" applyAlignment="1">
      <alignment horizontal="right" wrapText="1"/>
    </xf>
    <xf numFmtId="0" fontId="13" fillId="0" borderId="123" xfId="0" applyFont="1" applyBorder="1" applyAlignment="1">
      <alignment horizontal="right" vertical="center" wrapText="1"/>
    </xf>
    <xf numFmtId="49" fontId="13" fillId="0" borderId="124" xfId="0" applyNumberFormat="1" applyFont="1" applyBorder="1" applyAlignment="1">
      <alignment horizontal="right" vertical="center" wrapText="1"/>
    </xf>
    <xf numFmtId="49" fontId="13" fillId="0" borderId="125" xfId="0" applyNumberFormat="1" applyFont="1" applyBorder="1" applyAlignment="1">
      <alignment horizontal="left" vertical="center"/>
    </xf>
    <xf numFmtId="0" fontId="17" fillId="0" borderId="125" xfId="0" applyFont="1" applyBorder="1" applyAlignment="1">
      <alignment horizontal="center" vertical="center"/>
    </xf>
    <xf numFmtId="0" fontId="17" fillId="0" borderId="126" xfId="0" applyFont="1" applyBorder="1" applyAlignment="1">
      <alignment vertical="center"/>
    </xf>
    <xf numFmtId="0" fontId="17" fillId="0" borderId="127" xfId="0" applyFont="1" applyBorder="1" applyAlignment="1">
      <alignment vertical="center"/>
    </xf>
    <xf numFmtId="49" fontId="13" fillId="0" borderId="128" xfId="0" applyNumberFormat="1" applyFont="1" applyBorder="1" applyAlignment="1">
      <alignment horizontal="right" wrapText="1"/>
    </xf>
    <xf numFmtId="49" fontId="13" fillId="0" borderId="131" xfId="0" applyNumberFormat="1" applyFont="1" applyBorder="1" applyAlignment="1">
      <alignment horizontal="center" wrapText="1"/>
    </xf>
    <xf numFmtId="0" fontId="13" fillId="0" borderId="132" xfId="0" applyNumberFormat="1" applyFont="1" applyBorder="1" applyAlignment="1">
      <alignment horizontal="center" wrapText="1"/>
    </xf>
    <xf numFmtId="49" fontId="13" fillId="0" borderId="14" xfId="0" applyNumberFormat="1" applyFont="1" applyBorder="1" applyAlignment="1">
      <alignment horizontal="right" wrapText="1"/>
    </xf>
    <xf numFmtId="0" fontId="13" fillId="0" borderId="134" xfId="0" applyFont="1" applyBorder="1" applyAlignment="1">
      <alignment horizontal="right" vertical="center" wrapText="1"/>
    </xf>
    <xf numFmtId="0" fontId="13" fillId="0" borderId="135" xfId="0" applyFont="1" applyBorder="1" applyAlignment="1">
      <alignment horizontal="right" wrapText="1"/>
    </xf>
    <xf numFmtId="49" fontId="13" fillId="0" borderId="136" xfId="0" applyNumberFormat="1" applyFont="1" applyBorder="1" applyAlignment="1">
      <alignment horizontal="right" wrapText="1"/>
    </xf>
    <xf numFmtId="49" fontId="13" fillId="0" borderId="76" xfId="0" applyNumberFormat="1" applyFont="1" applyBorder="1" applyAlignment="1">
      <alignment horizontal="center" wrapText="1"/>
    </xf>
    <xf numFmtId="0" fontId="13" fillId="0" borderId="138" xfId="0" applyNumberFormat="1" applyFont="1" applyBorder="1" applyAlignment="1">
      <alignment horizontal="center" wrapText="1"/>
    </xf>
    <xf numFmtId="0" fontId="17" fillId="0" borderId="125" xfId="0" applyFont="1" applyBorder="1" applyAlignment="1">
      <alignment vertical="center"/>
    </xf>
    <xf numFmtId="0" fontId="17" fillId="0" borderId="141" xfId="0" applyFont="1" applyBorder="1" applyAlignment="1">
      <alignment vertical="center"/>
    </xf>
    <xf numFmtId="49" fontId="16" fillId="0" borderId="131" xfId="0" applyNumberFormat="1" applyFont="1" applyBorder="1" applyAlignment="1">
      <alignment horizontal="center" wrapText="1"/>
    </xf>
    <xf numFmtId="0" fontId="16" fillId="0" borderId="142" xfId="0" applyNumberFormat="1" applyFont="1" applyBorder="1" applyAlignment="1">
      <alignment horizontal="center" wrapText="1"/>
    </xf>
    <xf numFmtId="0" fontId="13" fillId="0" borderId="145" xfId="0" applyFont="1" applyBorder="1" applyAlignment="1">
      <alignment horizontal="right" wrapText="1"/>
    </xf>
    <xf numFmtId="0" fontId="13" fillId="0" borderId="142" xfId="0" applyNumberFormat="1" applyFont="1" applyBorder="1" applyAlignment="1">
      <alignment horizontal="center" wrapText="1"/>
    </xf>
    <xf numFmtId="0" fontId="13" fillId="0" borderId="151" xfId="0" applyFont="1" applyBorder="1" applyAlignment="1">
      <alignment horizontal="right" wrapText="1"/>
    </xf>
    <xf numFmtId="0" fontId="1" fillId="0" borderId="0" xfId="0" applyNumberFormat="1" applyFont="1" applyAlignment="1"/>
    <xf numFmtId="0" fontId="13" fillId="0" borderId="66" xfId="0" applyNumberFormat="1" applyFont="1" applyBorder="1" applyAlignment="1">
      <alignment horizontal="center" wrapText="1"/>
    </xf>
    <xf numFmtId="164" fontId="13" fillId="2" borderId="66" xfId="0" applyNumberFormat="1" applyFont="1" applyFill="1" applyBorder="1" applyAlignment="1">
      <alignment wrapText="1"/>
    </xf>
    <xf numFmtId="167" fontId="13" fillId="2" borderId="157" xfId="0" applyNumberFormat="1" applyFont="1" applyFill="1" applyBorder="1" applyAlignment="1">
      <alignment wrapText="1"/>
    </xf>
    <xf numFmtId="164" fontId="13" fillId="2" borderId="158" xfId="0" applyNumberFormat="1" applyFont="1" applyFill="1" applyBorder="1" applyAlignment="1">
      <alignment wrapText="1"/>
    </xf>
    <xf numFmtId="167" fontId="13" fillId="2" borderId="159" xfId="0" applyNumberFormat="1" applyFont="1" applyFill="1" applyBorder="1" applyAlignment="1">
      <alignment wrapText="1"/>
    </xf>
    <xf numFmtId="167" fontId="18" fillId="0" borderId="160" xfId="0" applyNumberFormat="1" applyFont="1" applyBorder="1" applyAlignment="1">
      <alignment vertical="center" wrapText="1"/>
    </xf>
    <xf numFmtId="0" fontId="1" fillId="0" borderId="0" xfId="0" applyNumberFormat="1" applyFont="1" applyAlignment="1"/>
    <xf numFmtId="0" fontId="2" fillId="0" borderId="33" xfId="0" applyFont="1" applyBorder="1" applyAlignment="1">
      <alignment horizontal="right" wrapText="1"/>
    </xf>
    <xf numFmtId="0" fontId="2" fillId="0" borderId="33" xfId="0" applyFont="1" applyBorder="1" applyAlignment="1">
      <alignment horizontal="left" wrapText="1"/>
    </xf>
    <xf numFmtId="0" fontId="2" fillId="0" borderId="33" xfId="0" applyFont="1" applyBorder="1" applyAlignment="1">
      <alignment horizontal="center" wrapText="1"/>
    </xf>
    <xf numFmtId="0" fontId="2" fillId="0" borderId="33" xfId="0" applyNumberFormat="1" applyFont="1" applyBorder="1" applyAlignment="1">
      <alignment horizontal="center" wrapText="1"/>
    </xf>
    <xf numFmtId="164" fontId="2" fillId="0" borderId="33" xfId="0" applyNumberFormat="1" applyFont="1" applyBorder="1" applyAlignment="1">
      <alignment wrapText="1"/>
    </xf>
    <xf numFmtId="165" fontId="2" fillId="0" borderId="33" xfId="0" applyNumberFormat="1" applyFont="1" applyBorder="1" applyAlignment="1">
      <alignment wrapText="1"/>
    </xf>
    <xf numFmtId="49" fontId="14" fillId="0" borderId="161" xfId="0" applyNumberFormat="1" applyFont="1" applyBorder="1" applyAlignment="1">
      <alignment horizontal="right" vertical="center" wrapText="1"/>
    </xf>
    <xf numFmtId="0" fontId="15" fillId="0" borderId="35" xfId="0" applyFont="1" applyBorder="1" applyAlignment="1">
      <alignment vertical="center" wrapText="1"/>
    </xf>
    <xf numFmtId="0" fontId="2" fillId="0" borderId="35" xfId="0" applyFont="1" applyBorder="1" applyAlignment="1">
      <alignment wrapText="1"/>
    </xf>
    <xf numFmtId="166" fontId="13" fillId="0" borderId="171" xfId="0" applyNumberFormat="1" applyFont="1" applyBorder="1" applyAlignment="1">
      <alignment horizontal="right" wrapText="1"/>
    </xf>
    <xf numFmtId="164" fontId="13" fillId="2" borderId="172" xfId="0" applyNumberFormat="1" applyFont="1" applyFill="1" applyBorder="1" applyAlignment="1">
      <alignment wrapText="1"/>
    </xf>
    <xf numFmtId="167" fontId="13" fillId="2" borderId="173" xfId="0" applyNumberFormat="1" applyFont="1" applyFill="1" applyBorder="1" applyAlignment="1">
      <alignment wrapText="1"/>
    </xf>
    <xf numFmtId="0" fontId="13" fillId="0" borderId="174" xfId="0" applyFont="1" applyBorder="1" applyAlignment="1">
      <alignment horizontal="right" wrapText="1"/>
    </xf>
    <xf numFmtId="0" fontId="2" fillId="0" borderId="35" xfId="0" applyFont="1" applyBorder="1" applyAlignment="1">
      <alignment vertical="top" wrapText="1"/>
    </xf>
    <xf numFmtId="0" fontId="13" fillId="0" borderId="176" xfId="0" applyFont="1" applyBorder="1" applyAlignment="1">
      <alignment horizontal="right" vertical="center" wrapText="1"/>
    </xf>
    <xf numFmtId="166" fontId="13" fillId="0" borderId="177" xfId="0" applyNumberFormat="1" applyFont="1" applyBorder="1" applyAlignment="1">
      <alignment horizontal="right" wrapText="1"/>
    </xf>
    <xf numFmtId="167" fontId="13" fillId="2" borderId="178" xfId="0" applyNumberFormat="1" applyFont="1" applyFill="1" applyBorder="1" applyAlignment="1">
      <alignment wrapText="1"/>
    </xf>
    <xf numFmtId="0" fontId="13" fillId="0" borderId="179" xfId="0" applyFont="1" applyBorder="1" applyAlignment="1">
      <alignment horizontal="right" vertical="center" wrapText="1"/>
    </xf>
    <xf numFmtId="167" fontId="18" fillId="0" borderId="180" xfId="0" applyNumberFormat="1" applyFont="1" applyBorder="1" applyAlignment="1">
      <alignment vertical="center" wrapText="1"/>
    </xf>
    <xf numFmtId="0" fontId="1" fillId="0" borderId="0" xfId="0" applyNumberFormat="1" applyFont="1" applyAlignment="1"/>
    <xf numFmtId="49" fontId="14" fillId="0" borderId="181" xfId="0" applyNumberFormat="1" applyFont="1" applyBorder="1" applyAlignment="1">
      <alignment horizontal="right" vertical="center" wrapText="1"/>
    </xf>
    <xf numFmtId="167" fontId="13" fillId="2" borderId="184" xfId="0" applyNumberFormat="1" applyFont="1" applyFill="1" applyBorder="1" applyAlignment="1">
      <alignment wrapText="1"/>
    </xf>
    <xf numFmtId="0" fontId="13" fillId="0" borderId="185" xfId="0" applyFont="1" applyBorder="1" applyAlignment="1">
      <alignment horizontal="right" vertical="center" wrapText="1"/>
    </xf>
    <xf numFmtId="0" fontId="13" fillId="0" borderId="186" xfId="0" applyFont="1" applyBorder="1" applyAlignment="1">
      <alignment horizontal="right" wrapText="1"/>
    </xf>
    <xf numFmtId="167" fontId="18" fillId="0" borderId="187" xfId="0" applyNumberFormat="1" applyFont="1" applyBorder="1" applyAlignment="1">
      <alignment vertical="center" wrapText="1"/>
    </xf>
    <xf numFmtId="49" fontId="14" fillId="0" borderId="98" xfId="0" applyNumberFormat="1" applyFont="1" applyBorder="1" applyAlignment="1">
      <alignment horizontal="center" wrapText="1"/>
    </xf>
    <xf numFmtId="49" fontId="13" fillId="0" borderId="130" xfId="0" applyNumberFormat="1" applyFont="1" applyBorder="1" applyAlignment="1">
      <alignment horizontal="center" wrapText="1"/>
    </xf>
    <xf numFmtId="0" fontId="13" fillId="0" borderId="131" xfId="0" applyNumberFormat="1" applyFont="1" applyBorder="1" applyAlignment="1">
      <alignment horizontal="center" wrapText="1"/>
    </xf>
    <xf numFmtId="0" fontId="1" fillId="0" borderId="0" xfId="0" applyNumberFormat="1" applyFont="1" applyAlignment="1"/>
    <xf numFmtId="49" fontId="13" fillId="0" borderId="16" xfId="0" applyNumberFormat="1" applyFont="1" applyBorder="1" applyAlignment="1">
      <alignment horizontal="center" wrapText="1"/>
    </xf>
    <xf numFmtId="164" fontId="13" fillId="2" borderId="17" xfId="0" applyNumberFormat="1" applyFont="1" applyFill="1" applyBorder="1" applyAlignment="1">
      <alignment wrapText="1"/>
    </xf>
    <xf numFmtId="0" fontId="13" fillId="0" borderId="193" xfId="0" applyFont="1" applyBorder="1" applyAlignment="1">
      <alignment horizontal="right" vertical="center" wrapText="1"/>
    </xf>
    <xf numFmtId="49" fontId="14" fillId="0" borderId="196" xfId="0" applyNumberFormat="1" applyFont="1" applyBorder="1" applyAlignment="1">
      <alignment horizontal="center" wrapText="1"/>
    </xf>
    <xf numFmtId="49" fontId="13" fillId="0" borderId="119" xfId="0" applyNumberFormat="1" applyFont="1" applyBorder="1" applyAlignment="1">
      <alignment horizontal="center" wrapText="1"/>
    </xf>
    <xf numFmtId="0" fontId="13" fillId="0" borderId="23" xfId="0" applyNumberFormat="1" applyFont="1" applyBorder="1" applyAlignment="1">
      <alignment horizontal="center" wrapText="1"/>
    </xf>
    <xf numFmtId="0" fontId="1" fillId="0" borderId="0" xfId="0" applyNumberFormat="1" applyFont="1" applyAlignment="1"/>
    <xf numFmtId="0" fontId="2" fillId="0" borderId="6" xfId="0" applyFont="1" applyBorder="1" applyAlignment="1">
      <alignment horizontal="left" vertical="top" wrapText="1"/>
    </xf>
    <xf numFmtId="0" fontId="2" fillId="0" borderId="35" xfId="0" applyFont="1" applyBorder="1" applyAlignment="1">
      <alignment horizontal="left" vertical="top" wrapText="1"/>
    </xf>
    <xf numFmtId="0" fontId="2" fillId="0" borderId="35" xfId="0" applyFont="1" applyBorder="1" applyAlignment="1">
      <alignment horizontal="left" vertical="center" wrapText="1"/>
    </xf>
    <xf numFmtId="0" fontId="13" fillId="0" borderId="198" xfId="0" applyFont="1" applyBorder="1" applyAlignment="1">
      <alignment horizontal="right" wrapText="1"/>
    </xf>
    <xf numFmtId="0" fontId="13" fillId="0" borderId="48" xfId="0" applyFont="1" applyBorder="1" applyAlignment="1">
      <alignment horizontal="right" wrapText="1"/>
    </xf>
    <xf numFmtId="0" fontId="13" fillId="0" borderId="42" xfId="0" applyFont="1" applyBorder="1" applyAlignment="1">
      <alignment horizontal="right" wrapText="1"/>
    </xf>
    <xf numFmtId="0" fontId="13" fillId="0" borderId="42" xfId="0" applyFont="1" applyBorder="1" applyAlignment="1">
      <alignment horizontal="left" wrapText="1"/>
    </xf>
    <xf numFmtId="0" fontId="17" fillId="0" borderId="49" xfId="0" applyFont="1" applyBorder="1" applyAlignment="1">
      <alignment horizontal="center" wrapText="1"/>
    </xf>
    <xf numFmtId="165" fontId="14" fillId="0" borderId="199" xfId="0" applyNumberFormat="1" applyFont="1" applyBorder="1" applyAlignment="1">
      <alignment wrapText="1"/>
    </xf>
    <xf numFmtId="49" fontId="19" fillId="0" borderId="54" xfId="0" applyNumberFormat="1" applyFont="1" applyBorder="1" applyAlignment="1">
      <alignment horizontal="center" wrapText="1"/>
    </xf>
    <xf numFmtId="0" fontId="1" fillId="0" borderId="0" xfId="0" applyNumberFormat="1" applyFont="1" applyAlignment="1"/>
    <xf numFmtId="0" fontId="1" fillId="0" borderId="0" xfId="0" applyNumberFormat="1" applyFont="1" applyAlignment="1"/>
    <xf numFmtId="0" fontId="1" fillId="0" borderId="0" xfId="0" applyNumberFormat="1" applyFont="1" applyAlignment="1"/>
    <xf numFmtId="0" fontId="21" fillId="0" borderId="35" xfId="0" applyFont="1" applyBorder="1" applyAlignment="1">
      <alignment vertical="center" wrapText="1"/>
    </xf>
    <xf numFmtId="167" fontId="18" fillId="0" borderId="199" xfId="0" applyNumberFormat="1" applyFont="1" applyBorder="1" applyAlignment="1">
      <alignment vertical="center" wrapText="1"/>
    </xf>
    <xf numFmtId="49" fontId="19" fillId="0" borderId="196" xfId="0" applyNumberFormat="1" applyFont="1" applyBorder="1" applyAlignment="1">
      <alignment horizontal="center" wrapText="1"/>
    </xf>
    <xf numFmtId="0" fontId="13" fillId="0" borderId="119" xfId="0" applyNumberFormat="1" applyFont="1" applyBorder="1" applyAlignment="1">
      <alignment horizontal="center" wrapText="1"/>
    </xf>
    <xf numFmtId="0" fontId="13" fillId="0" borderId="68" xfId="0" applyFont="1" applyBorder="1" applyAlignment="1">
      <alignment horizontal="left" wrapText="1"/>
    </xf>
    <xf numFmtId="167" fontId="18" fillId="0" borderId="68" xfId="0" applyNumberFormat="1" applyFont="1" applyBorder="1" applyAlignment="1">
      <alignment vertical="center" wrapText="1"/>
    </xf>
    <xf numFmtId="165" fontId="15" fillId="0" borderId="1" xfId="0" applyNumberFormat="1" applyFont="1" applyBorder="1" applyAlignment="1">
      <alignment wrapText="1"/>
    </xf>
    <xf numFmtId="0" fontId="1" fillId="0" borderId="0" xfId="0" applyNumberFormat="1" applyFont="1" applyAlignment="1"/>
    <xf numFmtId="166" fontId="13" fillId="0" borderId="206" xfId="0" applyNumberFormat="1" applyFont="1" applyBorder="1" applyAlignment="1">
      <alignment horizontal="right" wrapText="1"/>
    </xf>
    <xf numFmtId="0" fontId="1" fillId="0" borderId="0" xfId="0" applyNumberFormat="1" applyFont="1" applyAlignment="1"/>
    <xf numFmtId="49" fontId="13" fillId="0" borderId="207" xfId="0" applyNumberFormat="1" applyFont="1" applyBorder="1" applyAlignment="1">
      <alignment horizontal="right" vertical="center" wrapText="1"/>
    </xf>
    <xf numFmtId="0" fontId="17" fillId="0" borderId="126" xfId="0" applyFont="1" applyBorder="1" applyAlignment="1">
      <alignment horizontal="center" vertical="center"/>
    </xf>
    <xf numFmtId="164" fontId="13" fillId="2" borderId="23" xfId="0" applyNumberFormat="1" applyFont="1" applyFill="1" applyBorder="1" applyAlignment="1">
      <alignment wrapText="1"/>
    </xf>
    <xf numFmtId="167" fontId="13" fillId="2" borderId="205" xfId="0" applyNumberFormat="1" applyFont="1" applyFill="1" applyBorder="1" applyAlignment="1">
      <alignment wrapText="1"/>
    </xf>
    <xf numFmtId="0" fontId="1" fillId="0" borderId="0" xfId="0" applyNumberFormat="1" applyFont="1" applyAlignment="1"/>
    <xf numFmtId="0" fontId="14" fillId="0" borderId="208" xfId="0" applyFont="1" applyBorder="1" applyAlignment="1">
      <alignment horizontal="center" wrapText="1"/>
    </xf>
    <xf numFmtId="49" fontId="14" fillId="0" borderId="211" xfId="0" applyNumberFormat="1" applyFont="1" applyBorder="1" applyAlignment="1">
      <alignment horizontal="center" wrapText="1"/>
    </xf>
    <xf numFmtId="49" fontId="14" fillId="0" borderId="212" xfId="0" applyNumberFormat="1" applyFont="1" applyBorder="1" applyAlignment="1">
      <alignment horizontal="center" wrapText="1"/>
    </xf>
    <xf numFmtId="166" fontId="13" fillId="0" borderId="213" xfId="0" applyNumberFormat="1" applyFont="1" applyBorder="1" applyAlignment="1">
      <alignment horizontal="right" wrapText="1"/>
    </xf>
    <xf numFmtId="164" fontId="13" fillId="2" borderId="214" xfId="0" applyNumberFormat="1" applyFont="1" applyFill="1" applyBorder="1" applyAlignment="1">
      <alignment wrapText="1"/>
    </xf>
    <xf numFmtId="167" fontId="13" fillId="2" borderId="215" xfId="0" applyNumberFormat="1" applyFont="1" applyFill="1" applyBorder="1" applyAlignment="1">
      <alignment wrapText="1"/>
    </xf>
    <xf numFmtId="0" fontId="1" fillId="0" borderId="0" xfId="0" applyNumberFormat="1" applyFont="1" applyAlignment="1"/>
    <xf numFmtId="49" fontId="14" fillId="0" borderId="216" xfId="0" applyNumberFormat="1" applyFont="1" applyBorder="1" applyAlignment="1">
      <alignment horizontal="right" vertical="center" wrapText="1"/>
    </xf>
    <xf numFmtId="0" fontId="14" fillId="0" borderId="217" xfId="0" applyFont="1" applyBorder="1" applyAlignment="1">
      <alignment horizontal="center" wrapText="1"/>
    </xf>
    <xf numFmtId="49" fontId="14" fillId="0" borderId="218" xfId="0" applyNumberFormat="1" applyFont="1" applyBorder="1" applyAlignment="1">
      <alignment horizontal="center" wrapText="1"/>
    </xf>
    <xf numFmtId="0" fontId="11" fillId="0" borderId="1" xfId="0" applyFont="1" applyBorder="1" applyAlignment="1">
      <alignment vertical="center"/>
    </xf>
    <xf numFmtId="0" fontId="1" fillId="0" borderId="1" xfId="0" applyFont="1" applyBorder="1" applyAlignment="1"/>
    <xf numFmtId="49" fontId="6" fillId="0" borderId="1" xfId="0" applyNumberFormat="1" applyFont="1" applyBorder="1" applyAlignment="1">
      <alignment vertical="top" wrapText="1"/>
    </xf>
    <xf numFmtId="49" fontId="4" fillId="0" borderId="1" xfId="0" applyNumberFormat="1" applyFont="1" applyBorder="1" applyAlignment="1">
      <alignment vertical="top"/>
    </xf>
    <xf numFmtId="0" fontId="4" fillId="0" borderId="1" xfId="0" applyFont="1" applyBorder="1" applyAlignment="1">
      <alignment vertical="top"/>
    </xf>
    <xf numFmtId="49" fontId="6" fillId="0" borderId="1" xfId="0" applyNumberFormat="1" applyFont="1" applyBorder="1" applyAlignment="1">
      <alignment horizontal="left" vertical="top" wrapText="1"/>
    </xf>
    <xf numFmtId="49" fontId="7"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12" fillId="0" borderId="1" xfId="0" applyNumberFormat="1" applyFont="1" applyBorder="1" applyAlignment="1">
      <alignment wrapText="1"/>
    </xf>
    <xf numFmtId="49" fontId="12" fillId="0" borderId="1" xfId="0" applyNumberFormat="1" applyFont="1" applyBorder="1" applyAlignment="1">
      <alignment vertical="center" wrapText="1"/>
    </xf>
    <xf numFmtId="0" fontId="3" fillId="0" borderId="1" xfId="0" applyFont="1" applyBorder="1" applyAlignment="1">
      <alignment horizontal="left" vertical="center" wrapText="1"/>
    </xf>
    <xf numFmtId="49" fontId="13" fillId="0" borderId="21" xfId="0" applyNumberFormat="1" applyFont="1" applyBorder="1" applyAlignment="1">
      <alignment horizontal="right" vertical="center" wrapText="1"/>
    </xf>
    <xf numFmtId="0" fontId="1" fillId="0" borderId="22" xfId="0" applyFont="1" applyBorder="1" applyAlignment="1"/>
    <xf numFmtId="0" fontId="1" fillId="0" borderId="23" xfId="0" applyFont="1" applyBorder="1" applyAlignment="1"/>
    <xf numFmtId="0" fontId="1" fillId="0" borderId="24" xfId="0" applyFont="1" applyBorder="1" applyAlignment="1"/>
    <xf numFmtId="49" fontId="18" fillId="0" borderId="13" xfId="0" applyNumberFormat="1" applyFont="1" applyBorder="1" applyAlignment="1">
      <alignment horizontal="right" vertical="center" wrapText="1"/>
    </xf>
    <xf numFmtId="0" fontId="1" fillId="0" borderId="13" xfId="0" applyFont="1" applyBorder="1" applyAlignment="1"/>
    <xf numFmtId="49" fontId="14" fillId="0" borderId="54" xfId="0" applyNumberFormat="1" applyFont="1" applyBorder="1" applyAlignment="1">
      <alignment horizontal="right" wrapText="1"/>
    </xf>
    <xf numFmtId="0" fontId="1" fillId="0" borderId="55" xfId="0" applyFont="1" applyBorder="1" applyAlignment="1"/>
    <xf numFmtId="49" fontId="14" fillId="0" borderId="52" xfId="0" applyNumberFormat="1" applyFont="1" applyBorder="1" applyAlignment="1">
      <alignment horizontal="left" wrapText="1"/>
    </xf>
    <xf numFmtId="0" fontId="1" fillId="0" borderId="53" xfId="0" applyFont="1" applyBorder="1" applyAlignment="1"/>
    <xf numFmtId="0" fontId="19" fillId="0" borderId="42" xfId="0" applyFont="1" applyBorder="1" applyAlignment="1">
      <alignment horizontal="left" wrapText="1"/>
    </xf>
    <xf numFmtId="0" fontId="1" fillId="0" borderId="42" xfId="0" applyFont="1" applyBorder="1" applyAlignment="1"/>
    <xf numFmtId="49" fontId="13" fillId="0" borderId="56" xfId="0" applyNumberFormat="1" applyFont="1" applyBorder="1" applyAlignment="1">
      <alignment horizontal="right" vertical="top" wrapText="1"/>
    </xf>
    <xf numFmtId="0" fontId="1" fillId="0" borderId="61" xfId="0" applyFont="1" applyBorder="1" applyAlignment="1"/>
    <xf numFmtId="0" fontId="1" fillId="0" borderId="62" xfId="0" applyFont="1" applyBorder="1" applyAlignment="1"/>
    <xf numFmtId="0" fontId="1" fillId="0" borderId="63" xfId="0" applyFont="1" applyBorder="1" applyAlignment="1"/>
    <xf numFmtId="49" fontId="14" fillId="0" borderId="13" xfId="0" applyNumberFormat="1" applyFont="1" applyBorder="1" applyAlignment="1">
      <alignment horizontal="left" wrapText="1"/>
    </xf>
    <xf numFmtId="168" fontId="13" fillId="2" borderId="59" xfId="0" applyNumberFormat="1" applyFont="1" applyFill="1" applyBorder="1" applyAlignment="1">
      <alignment wrapText="1"/>
    </xf>
    <xf numFmtId="0" fontId="1" fillId="0" borderId="60" xfId="0" applyFont="1" applyBorder="1" applyAlignment="1"/>
    <xf numFmtId="49" fontId="14" fillId="0" borderId="36" xfId="0" applyNumberFormat="1" applyFont="1" applyBorder="1" applyAlignment="1">
      <alignment horizontal="left" wrapText="1"/>
    </xf>
    <xf numFmtId="0" fontId="1" fillId="0" borderId="36" xfId="0" applyFont="1" applyBorder="1" applyAlignment="1"/>
    <xf numFmtId="49" fontId="19" fillId="0" borderId="57" xfId="0" applyNumberFormat="1" applyFont="1" applyBorder="1" applyAlignment="1">
      <alignment horizontal="left" wrapText="1"/>
    </xf>
    <xf numFmtId="0" fontId="1" fillId="0" borderId="57" xfId="0" applyFont="1" applyBorder="1" applyAlignment="1"/>
    <xf numFmtId="49" fontId="14" fillId="0" borderId="15" xfId="0" applyNumberFormat="1" applyFont="1" applyBorder="1" applyAlignment="1">
      <alignment horizontal="left" wrapText="1"/>
    </xf>
    <xf numFmtId="0" fontId="1" fillId="0" borderId="16" xfId="0" applyFont="1" applyBorder="1" applyAlignment="1"/>
    <xf numFmtId="49" fontId="13" fillId="0" borderId="7" xfId="0" applyNumberFormat="1" applyFont="1" applyBorder="1" applyAlignment="1">
      <alignment vertical="top" wrapText="1"/>
    </xf>
    <xf numFmtId="0" fontId="1" fillId="0" borderId="8" xfId="0" applyFont="1" applyBorder="1" applyAlignment="1"/>
    <xf numFmtId="0" fontId="1" fillId="0" borderId="9" xfId="0" applyFont="1" applyBorder="1" applyAlignment="1"/>
    <xf numFmtId="0" fontId="1" fillId="0" borderId="10" xfId="0" applyFont="1" applyBorder="1" applyAlignment="1"/>
    <xf numFmtId="0" fontId="1" fillId="0" borderId="11" xfId="0" applyFont="1" applyBorder="1" applyAlignment="1"/>
    <xf numFmtId="0" fontId="1" fillId="0" borderId="12" xfId="0" applyFont="1" applyBorder="1" applyAlignment="1"/>
    <xf numFmtId="49" fontId="16" fillId="0" borderId="26" xfId="0" applyNumberFormat="1" applyFont="1" applyBorder="1" applyAlignment="1">
      <alignment vertical="center" wrapText="1"/>
    </xf>
    <xf numFmtId="0" fontId="1" fillId="0" borderId="27" xfId="0" applyFont="1" applyBorder="1" applyAlignment="1"/>
    <xf numFmtId="0" fontId="1" fillId="0" borderId="28" xfId="0" applyFont="1" applyBorder="1" applyAlignment="1"/>
    <xf numFmtId="0" fontId="1" fillId="0" borderId="29" xfId="0" applyFont="1" applyBorder="1" applyAlignment="1"/>
    <xf numFmtId="0" fontId="1" fillId="0" borderId="30" xfId="0" applyFont="1" applyBorder="1" applyAlignment="1"/>
    <xf numFmtId="49" fontId="14" fillId="0" borderId="4" xfId="0" applyNumberFormat="1" applyFont="1" applyBorder="1" applyAlignment="1">
      <alignment horizontal="left" vertical="center" wrapText="1"/>
    </xf>
    <xf numFmtId="0" fontId="1" fillId="0" borderId="4" xfId="0" applyFont="1" applyBorder="1" applyAlignment="1"/>
    <xf numFmtId="0" fontId="1" fillId="0" borderId="5" xfId="0" applyFont="1" applyBorder="1" applyAlignment="1"/>
    <xf numFmtId="0" fontId="20" fillId="0" borderId="42" xfId="0" applyFont="1" applyBorder="1" applyAlignment="1">
      <alignment horizontal="left" wrapText="1"/>
    </xf>
    <xf numFmtId="0" fontId="14" fillId="0" borderId="72" xfId="0" applyFont="1" applyBorder="1" applyAlignment="1">
      <alignment horizontal="right" wrapText="1"/>
    </xf>
    <xf numFmtId="0" fontId="1" fillId="0" borderId="73" xfId="0" applyFont="1" applyBorder="1" applyAlignment="1"/>
    <xf numFmtId="49" fontId="18" fillId="0" borderId="70" xfId="0" applyNumberFormat="1" applyFont="1" applyBorder="1" applyAlignment="1">
      <alignment horizontal="right" vertical="center" wrapText="1"/>
    </xf>
    <xf numFmtId="0" fontId="1" fillId="0" borderId="70" xfId="0" applyFont="1" applyBorder="1" applyAlignment="1"/>
    <xf numFmtId="167" fontId="13" fillId="2" borderId="77" xfId="0" applyNumberFormat="1" applyFont="1" applyFill="1" applyBorder="1" applyAlignment="1">
      <alignment wrapText="1"/>
    </xf>
    <xf numFmtId="0" fontId="1" fillId="0" borderId="78" xfId="0" applyFont="1" applyBorder="1" applyAlignment="1"/>
    <xf numFmtId="49" fontId="14" fillId="0" borderId="66" xfId="0" applyNumberFormat="1" applyFont="1" applyBorder="1" applyAlignment="1">
      <alignment horizontal="left" wrapText="1"/>
    </xf>
    <xf numFmtId="0" fontId="1" fillId="0" borderId="66" xfId="0" applyFont="1" applyBorder="1" applyAlignment="1"/>
    <xf numFmtId="49" fontId="19" fillId="0" borderId="66" xfId="0" applyNumberFormat="1" applyFont="1" applyBorder="1" applyAlignment="1">
      <alignment horizontal="left" wrapText="1"/>
    </xf>
    <xf numFmtId="0" fontId="1" fillId="0" borderId="25" xfId="0" applyFont="1" applyBorder="1" applyAlignment="1"/>
    <xf numFmtId="49" fontId="14" fillId="0" borderId="87" xfId="0" applyNumberFormat="1" applyFont="1" applyBorder="1" applyAlignment="1">
      <alignment horizontal="left" wrapText="1"/>
    </xf>
    <xf numFmtId="0" fontId="1" fillId="0" borderId="88" xfId="0" applyFont="1" applyBorder="1" applyAlignment="1"/>
    <xf numFmtId="49" fontId="14" fillId="0" borderId="89" xfId="0" applyNumberFormat="1" applyFont="1" applyBorder="1" applyAlignment="1">
      <alignment horizontal="right" wrapText="1"/>
    </xf>
    <xf numFmtId="0" fontId="1" fillId="0" borderId="90" xfId="0" applyFont="1" applyBorder="1" applyAlignment="1"/>
    <xf numFmtId="167" fontId="13" fillId="2" borderId="18" xfId="0" applyNumberFormat="1" applyFont="1" applyFill="1" applyBorder="1" applyAlignment="1">
      <alignment wrapText="1"/>
    </xf>
    <xf numFmtId="0" fontId="1" fillId="0" borderId="19" xfId="0" applyFont="1" applyBorder="1" applyAlignment="1"/>
    <xf numFmtId="49" fontId="14" fillId="0" borderId="4" xfId="0" applyNumberFormat="1" applyFont="1" applyBorder="1" applyAlignment="1">
      <alignment vertical="center" wrapText="1"/>
    </xf>
    <xf numFmtId="49" fontId="16" fillId="0" borderId="80" xfId="0" applyNumberFormat="1" applyFont="1" applyBorder="1" applyAlignment="1">
      <alignment vertical="center" wrapText="1"/>
    </xf>
    <xf numFmtId="0" fontId="1" fillId="0" borderId="81" xfId="0" applyFont="1" applyBorder="1" applyAlignment="1"/>
    <xf numFmtId="0" fontId="20" fillId="0" borderId="45" xfId="0" applyFont="1" applyBorder="1" applyAlignment="1">
      <alignment horizontal="left" wrapText="1"/>
    </xf>
    <xf numFmtId="0" fontId="1" fillId="0" borderId="97" xfId="0" applyFont="1" applyBorder="1" applyAlignment="1"/>
    <xf numFmtId="0" fontId="14" fillId="0" borderId="49" xfId="0" applyFont="1" applyBorder="1" applyAlignment="1">
      <alignment horizontal="right" wrapText="1"/>
    </xf>
    <xf numFmtId="0" fontId="1" fillId="0" borderId="50" xfId="0" applyFont="1" applyBorder="1" applyAlignment="1"/>
    <xf numFmtId="49" fontId="13" fillId="0" borderId="95" xfId="0" applyNumberFormat="1" applyFont="1" applyBorder="1" applyAlignment="1">
      <alignment horizontal="right" vertical="top" wrapText="1"/>
    </xf>
    <xf numFmtId="0" fontId="1" fillId="0" borderId="96" xfId="0" applyFont="1" applyBorder="1" applyAlignment="1"/>
    <xf numFmtId="0" fontId="1" fillId="0" borderId="94" xfId="0" applyFont="1" applyBorder="1" applyAlignment="1"/>
    <xf numFmtId="168" fontId="13" fillId="2" borderId="103" xfId="0" applyNumberFormat="1" applyFont="1" applyFill="1" applyBorder="1" applyAlignment="1">
      <alignment wrapText="1"/>
    </xf>
    <xf numFmtId="0" fontId="1" fillId="0" borderId="104" xfId="0" applyFont="1" applyBorder="1" applyAlignment="1"/>
    <xf numFmtId="49" fontId="14" fillId="0" borderId="98" xfId="0" applyNumberFormat="1" applyFont="1" applyBorder="1" applyAlignment="1">
      <alignment horizontal="right" wrapText="1"/>
    </xf>
    <xf numFmtId="0" fontId="1" fillId="0" borderId="99" xfId="0" applyFont="1" applyBorder="1" applyAlignment="1"/>
    <xf numFmtId="0" fontId="14" fillId="0" borderId="42" xfId="0" applyFont="1" applyBorder="1" applyAlignment="1">
      <alignment horizontal="left" wrapText="1"/>
    </xf>
    <xf numFmtId="49" fontId="13" fillId="0" borderId="100" xfId="0" applyNumberFormat="1" applyFont="1" applyBorder="1" applyAlignment="1">
      <alignment horizontal="right" vertical="top" wrapText="1"/>
    </xf>
    <xf numFmtId="0" fontId="1" fillId="0" borderId="105" xfId="0" applyFont="1" applyBorder="1" applyAlignment="1"/>
    <xf numFmtId="0" fontId="1" fillId="0" borderId="108" xfId="0" applyFont="1" applyBorder="1" applyAlignment="1"/>
    <xf numFmtId="0" fontId="14" fillId="0" borderId="84" xfId="0" applyFont="1" applyBorder="1" applyAlignment="1">
      <alignment horizontal="left" wrapText="1"/>
    </xf>
    <xf numFmtId="0" fontId="1" fillId="0" borderId="85" xfId="0" applyFont="1" applyBorder="1" applyAlignment="1"/>
    <xf numFmtId="49" fontId="16" fillId="0" borderId="109" xfId="0" applyNumberFormat="1" applyFont="1" applyBorder="1" applyAlignment="1">
      <alignment vertical="center" wrapText="1"/>
    </xf>
    <xf numFmtId="0" fontId="1" fillId="0" borderId="110" xfId="0" applyFont="1" applyBorder="1" applyAlignment="1"/>
    <xf numFmtId="0" fontId="1" fillId="0" borderId="111" xfId="0" applyFont="1" applyBorder="1" applyAlignment="1"/>
    <xf numFmtId="0" fontId="1" fillId="0" borderId="112" xfId="0" applyFont="1" applyBorder="1" applyAlignment="1"/>
    <xf numFmtId="0" fontId="1" fillId="0" borderId="113" xfId="0" applyFont="1" applyBorder="1" applyAlignment="1"/>
    <xf numFmtId="49" fontId="16" fillId="0" borderId="114" xfId="0" applyNumberFormat="1" applyFont="1" applyBorder="1" applyAlignment="1">
      <alignment vertical="center" wrapText="1"/>
    </xf>
    <xf numFmtId="0" fontId="1" fillId="0" borderId="115" xfId="0" applyFont="1" applyBorder="1" applyAlignment="1"/>
    <xf numFmtId="0" fontId="1" fillId="0" borderId="116" xfId="0" applyFont="1" applyBorder="1" applyAlignment="1"/>
    <xf numFmtId="49" fontId="18" fillId="0" borderId="55" xfId="0" applyNumberFormat="1" applyFont="1" applyBorder="1" applyAlignment="1">
      <alignment horizontal="right" vertical="center" wrapText="1"/>
    </xf>
    <xf numFmtId="49" fontId="13" fillId="0" borderId="91" xfId="0" applyNumberFormat="1" applyFont="1" applyBorder="1" applyAlignment="1">
      <alignment horizontal="right" vertical="top" wrapText="1"/>
    </xf>
    <xf numFmtId="49" fontId="19" fillId="0" borderId="101" xfId="0" applyNumberFormat="1" applyFont="1" applyBorder="1" applyAlignment="1">
      <alignment horizontal="left" wrapText="1"/>
    </xf>
    <xf numFmtId="0" fontId="1" fillId="0" borderId="102" xfId="0" applyFont="1" applyBorder="1" applyAlignment="1"/>
    <xf numFmtId="49" fontId="13" fillId="0" borderId="7" xfId="0" applyNumberFormat="1" applyFont="1" applyBorder="1" applyAlignment="1">
      <alignment vertical="center" wrapText="1"/>
    </xf>
    <xf numFmtId="49" fontId="14" fillId="0" borderId="129" xfId="0" applyNumberFormat="1" applyFont="1" applyBorder="1" applyAlignment="1">
      <alignment horizontal="left" wrapText="1"/>
    </xf>
    <xf numFmtId="0" fontId="1" fillId="0" borderId="130" xfId="0" applyFont="1" applyBorder="1" applyAlignment="1"/>
    <xf numFmtId="49" fontId="16" fillId="0" borderId="122" xfId="0" applyNumberFormat="1" applyFont="1" applyBorder="1" applyAlignment="1">
      <alignment vertical="center" wrapText="1"/>
    </xf>
    <xf numFmtId="49" fontId="14" fillId="0" borderId="119" xfId="0" applyNumberFormat="1" applyFont="1" applyBorder="1" applyAlignment="1">
      <alignment horizontal="left" wrapText="1"/>
    </xf>
    <xf numFmtId="0" fontId="1" fillId="0" borderId="119" xfId="0" applyFont="1" applyBorder="1" applyAlignment="1"/>
    <xf numFmtId="168" fontId="13" fillId="2" borderId="143" xfId="0" applyNumberFormat="1" applyFont="1" applyFill="1" applyBorder="1" applyAlignment="1">
      <alignment wrapText="1"/>
    </xf>
    <xf numFmtId="0" fontId="1" fillId="0" borderId="144" xfId="0" applyFont="1" applyBorder="1" applyAlignment="1"/>
    <xf numFmtId="49" fontId="16" fillId="0" borderId="146" xfId="0" applyNumberFormat="1" applyFont="1" applyBorder="1" applyAlignment="1">
      <alignment vertical="center" wrapText="1"/>
    </xf>
    <xf numFmtId="0" fontId="1" fillId="0" borderId="147" xfId="0" applyFont="1" applyBorder="1" applyAlignment="1"/>
    <xf numFmtId="0" fontId="1" fillId="0" borderId="148" xfId="0" applyFont="1" applyBorder="1" applyAlignment="1"/>
    <xf numFmtId="0" fontId="1" fillId="0" borderId="149" xfId="0" applyFont="1" applyBorder="1" applyAlignment="1"/>
    <xf numFmtId="0" fontId="1" fillId="0" borderId="150" xfId="0" applyFont="1" applyBorder="1" applyAlignment="1"/>
    <xf numFmtId="49" fontId="19" fillId="0" borderId="129" xfId="0" applyNumberFormat="1" applyFont="1" applyBorder="1" applyAlignment="1">
      <alignment horizontal="left" wrapText="1"/>
    </xf>
    <xf numFmtId="168" fontId="13" fillId="2" borderId="139" xfId="0" applyNumberFormat="1" applyFont="1" applyFill="1" applyBorder="1" applyAlignment="1">
      <alignment wrapText="1"/>
    </xf>
    <xf numFmtId="0" fontId="1" fillId="0" borderId="140" xfId="0" applyFont="1" applyBorder="1" applyAlignment="1"/>
    <xf numFmtId="49" fontId="14" fillId="0" borderId="117" xfId="0" applyNumberFormat="1" applyFont="1" applyBorder="1" applyAlignment="1">
      <alignment horizontal="left" wrapText="1"/>
    </xf>
    <xf numFmtId="0" fontId="1" fillId="0" borderId="117" xfId="0" applyFont="1" applyBorder="1" applyAlignment="1"/>
    <xf numFmtId="49" fontId="19" fillId="0" borderId="137" xfId="0" applyNumberFormat="1" applyFont="1" applyBorder="1" applyAlignment="1">
      <alignment horizontal="left" wrapText="1"/>
    </xf>
    <xf numFmtId="49" fontId="16" fillId="0" borderId="152" xfId="0" applyNumberFormat="1" applyFont="1" applyBorder="1" applyAlignment="1">
      <alignment vertical="center" wrapText="1"/>
    </xf>
    <xf numFmtId="0" fontId="1" fillId="0" borderId="153" xfId="0" applyFont="1" applyBorder="1" applyAlignment="1"/>
    <xf numFmtId="0" fontId="1" fillId="0" borderId="154" xfId="0" applyFont="1" applyBorder="1" applyAlignment="1"/>
    <xf numFmtId="0" fontId="1" fillId="0" borderId="155" xfId="0" applyFont="1" applyBorder="1" applyAlignment="1"/>
    <xf numFmtId="0" fontId="1" fillId="0" borderId="156" xfId="0" applyFont="1" applyBorder="1" applyAlignment="1"/>
    <xf numFmtId="49" fontId="13" fillId="0" borderId="133" xfId="0" applyNumberFormat="1" applyFont="1" applyBorder="1" applyAlignment="1">
      <alignment horizontal="right" vertical="center" wrapText="1"/>
    </xf>
    <xf numFmtId="49" fontId="14" fillId="0" borderId="162" xfId="0" applyNumberFormat="1" applyFont="1" applyBorder="1" applyAlignment="1">
      <alignment vertical="center" wrapText="1"/>
    </xf>
    <xf numFmtId="0" fontId="1" fillId="0" borderId="162" xfId="0" applyFont="1" applyBorder="1" applyAlignment="1"/>
    <xf numFmtId="0" fontId="1" fillId="0" borderId="163" xfId="0" applyFont="1" applyBorder="1" applyAlignment="1"/>
    <xf numFmtId="0" fontId="1" fillId="0" borderId="175" xfId="0" applyFont="1" applyBorder="1" applyAlignment="1"/>
    <xf numFmtId="49" fontId="13" fillId="0" borderId="164" xfId="0" applyNumberFormat="1" applyFont="1" applyBorder="1" applyAlignment="1">
      <alignment vertical="center" wrapText="1"/>
    </xf>
    <xf numFmtId="0" fontId="1" fillId="0" borderId="165" xfId="0" applyFont="1" applyBorder="1" applyAlignment="1"/>
    <xf numFmtId="0" fontId="1" fillId="0" borderId="166" xfId="0" applyFont="1" applyBorder="1" applyAlignment="1"/>
    <xf numFmtId="0" fontId="1" fillId="0" borderId="167" xfId="0" applyFont="1" applyBorder="1" applyAlignment="1"/>
    <xf numFmtId="0" fontId="1" fillId="0" borderId="168" xfId="0" applyFont="1" applyBorder="1" applyAlignment="1"/>
    <xf numFmtId="0" fontId="1" fillId="0" borderId="169" xfId="0" applyFont="1" applyBorder="1" applyAlignment="1"/>
    <xf numFmtId="0" fontId="1" fillId="0" borderId="170" xfId="0" applyFont="1" applyBorder="1" applyAlignment="1"/>
    <xf numFmtId="49" fontId="19" fillId="0" borderId="130" xfId="0" applyNumberFormat="1" applyFont="1" applyBorder="1" applyAlignment="1">
      <alignment horizontal="left" wrapText="1"/>
    </xf>
    <xf numFmtId="0" fontId="1" fillId="0" borderId="191" xfId="0" applyFont="1" applyBorder="1" applyAlignment="1"/>
    <xf numFmtId="49" fontId="14" fillId="0" borderId="188" xfId="0" applyNumberFormat="1" applyFont="1" applyBorder="1" applyAlignment="1">
      <alignment horizontal="left" wrapText="1"/>
    </xf>
    <xf numFmtId="0" fontId="1" fillId="0" borderId="189" xfId="0" applyFont="1" applyBorder="1" applyAlignment="1"/>
    <xf numFmtId="167" fontId="13" fillId="2" borderId="132" xfId="0" applyNumberFormat="1" applyFont="1" applyFill="1" applyBorder="1" applyAlignment="1">
      <alignment wrapText="1"/>
    </xf>
    <xf numFmtId="0" fontId="1" fillId="0" borderId="190" xfId="0" applyFont="1" applyBorder="1" applyAlignment="1"/>
    <xf numFmtId="49" fontId="14" fillId="0" borderId="182" xfId="0" applyNumberFormat="1" applyFont="1" applyBorder="1" applyAlignment="1">
      <alignment vertical="center" wrapText="1"/>
    </xf>
    <xf numFmtId="0" fontId="1" fillId="0" borderId="182" xfId="0" applyFont="1" applyBorder="1" applyAlignment="1"/>
    <xf numFmtId="0" fontId="1" fillId="0" borderId="183" xfId="0" applyFont="1" applyBorder="1" applyAlignment="1"/>
    <xf numFmtId="49" fontId="19" fillId="0" borderId="119" xfId="0" applyNumberFormat="1" applyFont="1" applyBorder="1" applyAlignment="1">
      <alignment horizontal="left" wrapText="1"/>
    </xf>
    <xf numFmtId="49" fontId="14" fillId="0" borderId="194" xfId="0" applyNumberFormat="1" applyFont="1" applyBorder="1" applyAlignment="1">
      <alignment horizontal="left" wrapText="1"/>
    </xf>
    <xf numFmtId="0" fontId="1" fillId="0" borderId="195" xfId="0" applyFont="1" applyBorder="1" applyAlignment="1"/>
    <xf numFmtId="0" fontId="1" fillId="0" borderId="192" xfId="0" applyFont="1" applyBorder="1" applyAlignment="1"/>
    <xf numFmtId="0" fontId="1" fillId="0" borderId="200" xfId="0" applyFont="1" applyBorder="1" applyAlignment="1"/>
    <xf numFmtId="0" fontId="1" fillId="0" borderId="201" xfId="0" applyFont="1" applyBorder="1" applyAlignment="1"/>
    <xf numFmtId="49" fontId="19" fillId="0" borderId="54" xfId="0" applyNumberFormat="1" applyFont="1" applyBorder="1" applyAlignment="1">
      <alignment horizontal="right" wrapText="1"/>
    </xf>
    <xf numFmtId="0" fontId="1" fillId="0" borderId="49" xfId="0" applyFont="1" applyBorder="1" applyAlignment="1"/>
    <xf numFmtId="49" fontId="16" fillId="0" borderId="26" xfId="0" applyNumberFormat="1" applyFont="1" applyBorder="1" applyAlignment="1">
      <alignment horizontal="left" vertical="center" wrapText="1"/>
    </xf>
    <xf numFmtId="0" fontId="1" fillId="0" borderId="197" xfId="0" applyFont="1" applyBorder="1" applyAlignment="1"/>
    <xf numFmtId="49" fontId="13" fillId="0" borderId="33" xfId="0" applyNumberFormat="1" applyFont="1" applyBorder="1" applyAlignment="1">
      <alignment horizontal="left" vertical="center"/>
    </xf>
    <xf numFmtId="0" fontId="1" fillId="0" borderId="2" xfId="0" applyFont="1" applyBorder="1" applyAlignment="1"/>
    <xf numFmtId="49" fontId="19" fillId="0" borderId="196" xfId="0" applyNumberFormat="1" applyFont="1" applyBorder="1" applyAlignment="1">
      <alignment horizontal="right" wrapText="1"/>
    </xf>
    <xf numFmtId="0" fontId="1" fillId="0" borderId="204" xfId="0" applyFont="1" applyBorder="1" applyAlignment="1"/>
    <xf numFmtId="167" fontId="13" fillId="2" borderId="23" xfId="0" applyNumberFormat="1" applyFont="1" applyFill="1" applyBorder="1" applyAlignment="1">
      <alignment wrapText="1"/>
    </xf>
    <xf numFmtId="0" fontId="1" fillId="0" borderId="205" xfId="0" applyFont="1" applyBorder="1" applyAlignment="1"/>
    <xf numFmtId="49" fontId="13" fillId="0" borderId="202" xfId="0" applyNumberFormat="1" applyFont="1" applyBorder="1" applyAlignment="1">
      <alignment horizontal="left" vertical="center" wrapText="1"/>
    </xf>
    <xf numFmtId="0" fontId="1" fillId="0" borderId="203" xfId="0" applyFont="1" applyBorder="1" applyAlignment="1"/>
    <xf numFmtId="0" fontId="18" fillId="0" borderId="49" xfId="0" applyFont="1" applyBorder="1" applyAlignment="1">
      <alignment horizontal="right" vertical="center" wrapText="1"/>
    </xf>
    <xf numFmtId="0" fontId="18" fillId="0" borderId="68" xfId="0" applyFont="1" applyBorder="1" applyAlignment="1">
      <alignment horizontal="right" vertical="center" wrapText="1"/>
    </xf>
    <xf numFmtId="0" fontId="1" fillId="0" borderId="68" xfId="0" applyFont="1" applyBorder="1" applyAlignment="1"/>
    <xf numFmtId="0" fontId="1" fillId="0" borderId="33" xfId="0" applyFont="1" applyBorder="1" applyAlignment="1"/>
    <xf numFmtId="49" fontId="14" fillId="0" borderId="21" xfId="0" applyNumberFormat="1" applyFont="1" applyBorder="1" applyAlignment="1">
      <alignment horizontal="left" wrapText="1"/>
    </xf>
    <xf numFmtId="49" fontId="13" fillId="0" borderId="126" xfId="0" applyNumberFormat="1" applyFont="1" applyBorder="1" applyAlignment="1">
      <alignment horizontal="left" vertical="center"/>
    </xf>
    <xf numFmtId="0" fontId="1" fillId="0" borderId="126" xfId="0" applyFont="1" applyBorder="1" applyAlignment="1"/>
    <xf numFmtId="49" fontId="14" fillId="0" borderId="130" xfId="0" applyNumberFormat="1" applyFont="1" applyBorder="1" applyAlignment="1">
      <alignment horizontal="left" wrapText="1"/>
    </xf>
    <xf numFmtId="49" fontId="14" fillId="0" borderId="209" xfId="0" applyNumberFormat="1" applyFont="1" applyBorder="1" applyAlignment="1">
      <alignment horizontal="left" wrapText="1"/>
    </xf>
    <xf numFmtId="0" fontId="1" fillId="0" borderId="210" xfId="0" applyFont="1" applyBorder="1" applyAlignment="1"/>
    <xf numFmtId="49" fontId="14" fillId="0" borderId="216" xfId="0" applyNumberFormat="1" applyFont="1" applyBorder="1" applyAlignment="1">
      <alignment vertical="center" wrapText="1"/>
    </xf>
    <xf numFmtId="0" fontId="1" fillId="0" borderId="216" xfId="0" applyFont="1" applyBorder="1" applyAlignment="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5E5E"/>
      <rgbColor rgb="FFFF5C3F"/>
      <rgbColor rgb="FF3F3F3F"/>
      <rgbColor rgb="FFD5D5D5"/>
      <rgbColor rgb="FF515151"/>
      <rgbColor rgb="FFC6C6C6"/>
      <rgbColor rgb="FF868686"/>
      <rgbColor rgb="FFED220B"/>
      <rgbColor rgb="FFFEFEFE"/>
      <rgbColor rgb="FFA5A5A5"/>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30"/>
  <sheetViews>
    <sheetView showGridLines="0" topLeftCell="A40" zoomScale="70" zoomScaleNormal="70" workbookViewId="0">
      <selection activeCell="K5" sqref="K5"/>
    </sheetView>
  </sheetViews>
  <sheetFormatPr baseColWidth="10" defaultColWidth="16.33203125" defaultRowHeight="12.3" customHeight="1"/>
  <cols>
    <col min="1" max="1" width="7.44140625" style="1" customWidth="1"/>
    <col min="2" max="3" width="30.77734375" style="1" customWidth="1"/>
    <col min="4" max="5" width="9.44140625" style="1" customWidth="1"/>
    <col min="6" max="7" width="13.21875" style="1" customWidth="1"/>
    <col min="8" max="8" width="2.33203125" style="1" customWidth="1"/>
    <col min="9" max="256" width="16.33203125" style="1" customWidth="1"/>
  </cols>
  <sheetData>
    <row r="1" spans="1:8" ht="14.1" customHeight="1">
      <c r="A1" s="2"/>
      <c r="B1" s="2"/>
      <c r="C1" s="3"/>
      <c r="D1" s="4"/>
      <c r="E1" s="5"/>
      <c r="F1" s="6"/>
      <c r="G1" s="7"/>
      <c r="H1" s="7"/>
    </row>
    <row r="2" spans="1:8" ht="24.3" customHeight="1">
      <c r="A2" s="241"/>
      <c r="B2" s="231"/>
      <c r="C2" s="231"/>
      <c r="D2" s="231"/>
      <c r="E2" s="231"/>
      <c r="F2" s="231"/>
      <c r="G2" s="231"/>
      <c r="H2" s="10"/>
    </row>
    <row r="3" spans="1:8" ht="64.349999999999994" customHeight="1">
      <c r="A3" s="237"/>
      <c r="B3" s="231"/>
      <c r="C3" s="231"/>
      <c r="D3" s="231"/>
      <c r="E3" s="231"/>
      <c r="F3" s="231"/>
      <c r="G3" s="231"/>
      <c r="H3" s="10"/>
    </row>
    <row r="4" spans="1:8" ht="180.75" customHeight="1">
      <c r="A4" s="238" t="s">
        <v>222</v>
      </c>
      <c r="B4" s="231"/>
      <c r="C4" s="231"/>
      <c r="D4" s="231"/>
      <c r="E4" s="231"/>
      <c r="F4" s="231"/>
      <c r="G4" s="231"/>
      <c r="H4" s="10"/>
    </row>
    <row r="5" spans="1:8" ht="323.39999999999998" customHeight="1">
      <c r="A5" s="11"/>
      <c r="B5" s="236" t="s">
        <v>0</v>
      </c>
      <c r="C5" s="231"/>
      <c r="D5" s="231"/>
      <c r="E5" s="231"/>
      <c r="F5" s="231"/>
      <c r="G5" s="9"/>
      <c r="H5" s="10"/>
    </row>
    <row r="6" spans="1:8" ht="138.9" customHeight="1">
      <c r="A6" s="238" t="s">
        <v>220</v>
      </c>
      <c r="B6" s="231"/>
      <c r="C6" s="231"/>
      <c r="D6" s="231"/>
      <c r="E6" s="231"/>
      <c r="F6" s="231"/>
      <c r="G6" s="231"/>
      <c r="H6" s="10"/>
    </row>
    <row r="7" spans="1:8" ht="147.9" customHeight="1">
      <c r="A7" s="238" t="s">
        <v>221</v>
      </c>
      <c r="B7" s="231"/>
      <c r="C7" s="231"/>
      <c r="D7" s="231"/>
      <c r="E7" s="231"/>
      <c r="F7" s="231"/>
      <c r="G7" s="231"/>
      <c r="H7" s="10"/>
    </row>
    <row r="8" spans="1:8" ht="135.6" customHeight="1">
      <c r="A8" s="8"/>
      <c r="B8" s="230"/>
      <c r="C8" s="231"/>
      <c r="D8" s="231"/>
      <c r="E8" s="231"/>
      <c r="F8" s="231"/>
      <c r="G8" s="231"/>
      <c r="H8" s="10"/>
    </row>
    <row r="9" spans="1:8" ht="66.3" customHeight="1">
      <c r="A9" s="8"/>
      <c r="B9" s="230"/>
      <c r="C9" s="231"/>
      <c r="D9" s="231"/>
      <c r="E9" s="231"/>
      <c r="F9" s="231"/>
      <c r="G9" s="231"/>
      <c r="H9" s="10"/>
    </row>
    <row r="10" spans="1:8" ht="28.35" customHeight="1">
      <c r="A10" s="240" t="s">
        <v>1</v>
      </c>
      <c r="B10" s="231"/>
      <c r="C10" s="231"/>
      <c r="D10" s="231"/>
      <c r="E10" s="231"/>
      <c r="F10" s="231"/>
      <c r="G10" s="231"/>
      <c r="H10" s="12"/>
    </row>
    <row r="11" spans="1:8" ht="14.1" customHeight="1">
      <c r="A11" s="13" t="s">
        <v>2</v>
      </c>
      <c r="B11" s="233" t="s">
        <v>3</v>
      </c>
      <c r="C11" s="231"/>
      <c r="D11" s="231"/>
      <c r="E11" s="231"/>
      <c r="F11" s="231"/>
      <c r="G11" s="231"/>
      <c r="H11" s="7"/>
    </row>
    <row r="12" spans="1:8" ht="142.05000000000001" customHeight="1">
      <c r="A12" s="232" t="s">
        <v>4</v>
      </c>
      <c r="B12" s="231"/>
      <c r="C12" s="231"/>
      <c r="D12" s="231"/>
      <c r="E12" s="231"/>
      <c r="F12" s="231"/>
      <c r="G12" s="231"/>
      <c r="H12" s="7"/>
    </row>
    <row r="13" spans="1:8" ht="16.05" customHeight="1">
      <c r="A13" s="13" t="s">
        <v>5</v>
      </c>
      <c r="B13" s="233" t="s">
        <v>6</v>
      </c>
      <c r="C13" s="231"/>
      <c r="D13" s="231"/>
      <c r="E13" s="231"/>
      <c r="F13" s="231"/>
      <c r="G13" s="231"/>
      <c r="H13" s="7"/>
    </row>
    <row r="14" spans="1:8" ht="139.80000000000001" customHeight="1">
      <c r="A14" s="232" t="s">
        <v>7</v>
      </c>
      <c r="B14" s="231"/>
      <c r="C14" s="231"/>
      <c r="D14" s="231"/>
      <c r="E14" s="231"/>
      <c r="F14" s="231"/>
      <c r="G14" s="231"/>
      <c r="H14" s="7"/>
    </row>
    <row r="15" spans="1:8" ht="16.05" customHeight="1">
      <c r="A15" s="13" t="s">
        <v>5</v>
      </c>
      <c r="B15" s="233" t="s">
        <v>8</v>
      </c>
      <c r="C15" s="231"/>
      <c r="D15" s="231"/>
      <c r="E15" s="231"/>
      <c r="F15" s="231"/>
      <c r="G15" s="231"/>
      <c r="H15" s="7"/>
    </row>
    <row r="16" spans="1:8" ht="143.4" customHeight="1">
      <c r="A16" s="232" t="s">
        <v>9</v>
      </c>
      <c r="B16" s="231"/>
      <c r="C16" s="231"/>
      <c r="D16" s="231"/>
      <c r="E16" s="231"/>
      <c r="F16" s="231"/>
      <c r="G16" s="231"/>
      <c r="H16" s="7"/>
    </row>
    <row r="17" spans="1:8" ht="16.05" customHeight="1">
      <c r="A17" s="13"/>
      <c r="B17" s="234"/>
      <c r="C17" s="231"/>
      <c r="D17" s="231"/>
      <c r="E17" s="231"/>
      <c r="F17" s="231"/>
      <c r="G17" s="231"/>
      <c r="H17" s="7"/>
    </row>
    <row r="18" spans="1:8" ht="16.05" customHeight="1">
      <c r="A18" s="13" t="s">
        <v>5</v>
      </c>
      <c r="B18" s="233" t="s">
        <v>10</v>
      </c>
      <c r="C18" s="231"/>
      <c r="D18" s="231"/>
      <c r="E18" s="231"/>
      <c r="F18" s="231"/>
      <c r="G18" s="231"/>
      <c r="H18" s="7"/>
    </row>
    <row r="19" spans="1:8" ht="101.85" customHeight="1">
      <c r="A19" s="235" t="s">
        <v>11</v>
      </c>
      <c r="B19" s="231"/>
      <c r="C19" s="231"/>
      <c r="D19" s="231"/>
      <c r="E19" s="231"/>
      <c r="F19" s="231"/>
      <c r="G19" s="231"/>
      <c r="H19" s="7"/>
    </row>
    <row r="20" spans="1:8" ht="28.35" customHeight="1">
      <c r="A20" s="240" t="s">
        <v>12</v>
      </c>
      <c r="B20" s="231"/>
      <c r="C20" s="231"/>
      <c r="D20" s="231"/>
      <c r="E20" s="231"/>
      <c r="F20" s="231"/>
      <c r="G20" s="231"/>
      <c r="H20" s="7"/>
    </row>
    <row r="21" spans="1:8" ht="14.1" customHeight="1">
      <c r="A21" s="13" t="s">
        <v>13</v>
      </c>
      <c r="B21" s="233" t="s">
        <v>14</v>
      </c>
      <c r="C21" s="231"/>
      <c r="D21" s="231"/>
      <c r="E21" s="231"/>
      <c r="F21" s="231"/>
      <c r="G21" s="231"/>
      <c r="H21" s="7"/>
    </row>
    <row r="22" spans="1:8" ht="121.65" customHeight="1">
      <c r="A22" s="232" t="s">
        <v>15</v>
      </c>
      <c r="B22" s="231"/>
      <c r="C22" s="231"/>
      <c r="D22" s="231"/>
      <c r="E22" s="231"/>
      <c r="F22" s="231"/>
      <c r="G22" s="231"/>
      <c r="H22" s="7"/>
    </row>
    <row r="23" spans="1:8" ht="14.1" customHeight="1">
      <c r="A23" s="13" t="s">
        <v>16</v>
      </c>
      <c r="B23" s="233" t="s">
        <v>17</v>
      </c>
      <c r="C23" s="231"/>
      <c r="D23" s="231"/>
      <c r="E23" s="231"/>
      <c r="F23" s="231"/>
      <c r="G23" s="231"/>
      <c r="H23" s="7"/>
    </row>
    <row r="24" spans="1:8" ht="191.4" customHeight="1">
      <c r="A24" s="232" t="s">
        <v>18</v>
      </c>
      <c r="B24" s="231"/>
      <c r="C24" s="231"/>
      <c r="D24" s="231"/>
      <c r="E24" s="231"/>
      <c r="F24" s="231"/>
      <c r="G24" s="231"/>
      <c r="H24" s="7"/>
    </row>
    <row r="25" spans="1:8" ht="14.1" customHeight="1">
      <c r="A25" s="13" t="s">
        <v>19</v>
      </c>
      <c r="B25" s="233" t="s">
        <v>20</v>
      </c>
      <c r="C25" s="231"/>
      <c r="D25" s="231"/>
      <c r="E25" s="231"/>
      <c r="F25" s="231"/>
      <c r="G25" s="231"/>
      <c r="H25" s="7"/>
    </row>
    <row r="26" spans="1:8" ht="82.65" customHeight="1">
      <c r="A26" s="232" t="s">
        <v>21</v>
      </c>
      <c r="B26" s="231"/>
      <c r="C26" s="231"/>
      <c r="D26" s="231"/>
      <c r="E26" s="231"/>
      <c r="F26" s="231"/>
      <c r="G26" s="231"/>
      <c r="H26" s="7"/>
    </row>
    <row r="27" spans="1:8" ht="14.1" customHeight="1">
      <c r="A27" s="13" t="s">
        <v>22</v>
      </c>
      <c r="B27" s="233" t="s">
        <v>23</v>
      </c>
      <c r="C27" s="231"/>
      <c r="D27" s="231"/>
      <c r="E27" s="231"/>
      <c r="F27" s="231"/>
      <c r="G27" s="231"/>
      <c r="H27" s="7"/>
    </row>
    <row r="28" spans="1:8" ht="381.6" customHeight="1">
      <c r="A28" s="232" t="s">
        <v>24</v>
      </c>
      <c r="B28" s="231"/>
      <c r="C28" s="231"/>
      <c r="D28" s="231"/>
      <c r="E28" s="231"/>
      <c r="F28" s="231"/>
      <c r="G28" s="231"/>
      <c r="H28" s="7"/>
    </row>
    <row r="29" spans="1:8" ht="34.35" customHeight="1">
      <c r="A29" s="239" t="s">
        <v>25</v>
      </c>
      <c r="B29" s="231"/>
      <c r="C29" s="3"/>
      <c r="D29" s="4"/>
      <c r="E29" s="5"/>
      <c r="F29" s="6"/>
      <c r="G29" s="7"/>
      <c r="H29" s="7"/>
    </row>
    <row r="30" spans="1:8" ht="14.1" customHeight="1">
      <c r="A30" s="2"/>
      <c r="B30" s="2"/>
      <c r="C30" s="3"/>
      <c r="D30" s="4"/>
      <c r="E30" s="5"/>
      <c r="F30" s="6"/>
      <c r="G30" s="7"/>
      <c r="H30" s="7"/>
    </row>
  </sheetData>
  <mergeCells count="28">
    <mergeCell ref="A2:G2"/>
    <mergeCell ref="B21:G21"/>
    <mergeCell ref="B11:G11"/>
    <mergeCell ref="A29:B29"/>
    <mergeCell ref="A10:G10"/>
    <mergeCell ref="A28:G28"/>
    <mergeCell ref="A20:G20"/>
    <mergeCell ref="B27:G27"/>
    <mergeCell ref="B23:G23"/>
    <mergeCell ref="A24:G24"/>
    <mergeCell ref="B18:G18"/>
    <mergeCell ref="A22:G22"/>
    <mergeCell ref="A12:G12"/>
    <mergeCell ref="B5:F5"/>
    <mergeCell ref="A3:G3"/>
    <mergeCell ref="A7:G7"/>
    <mergeCell ref="A6:G6"/>
    <mergeCell ref="B25:G25"/>
    <mergeCell ref="A4:G4"/>
    <mergeCell ref="B8:G8"/>
    <mergeCell ref="B9:G9"/>
    <mergeCell ref="A26:G26"/>
    <mergeCell ref="A16:G16"/>
    <mergeCell ref="A14:G14"/>
    <mergeCell ref="B13:G13"/>
    <mergeCell ref="B17:G17"/>
    <mergeCell ref="B15:G15"/>
    <mergeCell ref="A19:G19"/>
  </mergeCells>
  <pageMargins left="1" right="1" top="1" bottom="1" header="0.25" footer="0.25"/>
  <pageSetup orientation="portrait"/>
  <headerFooter>
    <oddHeader>&amp;C&amp;"Helvetica Neue,Regular"&amp;9&amp;U&amp;K5E5E5EDojo - Atelier d’architecture - Tel: +33 (0)6 62 69 38 77 - Email: dojo.atelier.architecture@gmail.com&amp;U</oddHeader>
    <oddFooter>&amp;L&amp;"Helvetica Neue,Regular"&amp;9&amp;K5E5E5EEdition: 09/09/2020&amp;C&amp;"Helvetica Neue,Regular"&amp;9&amp;K5E5E5E             EnergyLab 
Furniture supply contract&amp;R&amp;"Helvetica Neue,Regular"&amp;9&amp;K5E5E5EPage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V13"/>
  <sheetViews>
    <sheetView showGridLines="0" workbookViewId="0">
      <selection activeCell="B12" sqref="B12:G12"/>
    </sheetView>
  </sheetViews>
  <sheetFormatPr baseColWidth="10" defaultColWidth="16.33203125" defaultRowHeight="12.3" customHeight="1"/>
  <cols>
    <col min="1" max="1" width="11" style="184" customWidth="1"/>
    <col min="2" max="3" width="30.77734375" style="184" customWidth="1"/>
    <col min="4" max="5" width="9.44140625" style="184" customWidth="1"/>
    <col min="6" max="7" width="13.21875" style="184" customWidth="1"/>
    <col min="8" max="8" width="2.33203125" style="184" customWidth="1"/>
    <col min="9" max="256" width="16.33203125" style="184" customWidth="1"/>
  </cols>
  <sheetData>
    <row r="1" spans="1:8" ht="14.1" customHeight="1">
      <c r="A1" s="156"/>
      <c r="B1" s="156"/>
      <c r="C1" s="157"/>
      <c r="D1" s="158"/>
      <c r="E1" s="159"/>
      <c r="F1" s="160"/>
      <c r="G1" s="161"/>
      <c r="H1" s="7"/>
    </row>
    <row r="2" spans="1:8" ht="28.35" customHeight="1">
      <c r="A2" s="176" t="s">
        <v>151</v>
      </c>
      <c r="B2" s="372" t="s">
        <v>152</v>
      </c>
      <c r="C2" s="373"/>
      <c r="D2" s="373"/>
      <c r="E2" s="373"/>
      <c r="F2" s="373"/>
      <c r="G2" s="374"/>
      <c r="H2" s="163"/>
    </row>
    <row r="3" spans="1:8" ht="16.95" customHeight="1">
      <c r="A3" s="24"/>
      <c r="B3" s="258" t="s">
        <v>29</v>
      </c>
      <c r="C3" s="247"/>
      <c r="D3" s="25" t="s">
        <v>30</v>
      </c>
      <c r="E3" s="25" t="s">
        <v>31</v>
      </c>
      <c r="F3" s="25" t="s">
        <v>32</v>
      </c>
      <c r="G3" s="25" t="s">
        <v>33</v>
      </c>
      <c r="H3" s="26"/>
    </row>
    <row r="4" spans="1:8" ht="16.95" customHeight="1">
      <c r="A4" s="165">
        <v>42377</v>
      </c>
      <c r="B4" s="265" t="s">
        <v>153</v>
      </c>
      <c r="C4" s="378"/>
      <c r="D4" s="185" t="s">
        <v>35</v>
      </c>
      <c r="E4" s="149">
        <v>1</v>
      </c>
      <c r="F4" s="186"/>
      <c r="G4" s="177">
        <f>E4*F4</f>
        <v>0</v>
      </c>
      <c r="H4" s="81"/>
    </row>
    <row r="5" spans="1:8" ht="15.75" customHeight="1">
      <c r="A5" s="168"/>
      <c r="B5" s="242" t="s">
        <v>36</v>
      </c>
      <c r="C5" s="243"/>
      <c r="D5" s="244"/>
      <c r="E5" s="245"/>
      <c r="F5" s="33"/>
      <c r="G5" s="34"/>
      <c r="H5" s="23"/>
    </row>
    <row r="6" spans="1:8" ht="121.2" customHeight="1">
      <c r="A6" s="168"/>
      <c r="B6" s="273" t="s">
        <v>154</v>
      </c>
      <c r="C6" s="274"/>
      <c r="D6" s="275"/>
      <c r="E6" s="276"/>
      <c r="F6" s="276"/>
      <c r="G6" s="358"/>
      <c r="H6" s="169"/>
    </row>
    <row r="7" spans="1:8" ht="28.35" customHeight="1">
      <c r="A7" s="187"/>
      <c r="B7" s="36" t="s">
        <v>38</v>
      </c>
      <c r="C7" s="37" t="s">
        <v>155</v>
      </c>
      <c r="D7" s="49"/>
      <c r="E7" s="49"/>
      <c r="F7" s="50"/>
      <c r="G7" s="40"/>
      <c r="H7" s="41"/>
    </row>
    <row r="8" spans="1:8" ht="28.35" customHeight="1">
      <c r="A8" s="137"/>
      <c r="B8" s="73"/>
      <c r="C8" s="74"/>
      <c r="D8" s="284" t="s">
        <v>156</v>
      </c>
      <c r="E8" s="285"/>
      <c r="F8" s="285"/>
      <c r="G8" s="180">
        <f>G4</f>
        <v>0</v>
      </c>
      <c r="H8" s="96"/>
    </row>
    <row r="9" spans="1:8" ht="28.5" customHeight="1">
      <c r="A9" s="57"/>
      <c r="B9" s="281"/>
      <c r="C9" s="253"/>
      <c r="D9" s="77"/>
      <c r="E9" s="77"/>
      <c r="F9" s="282"/>
      <c r="G9" s="283"/>
      <c r="H9" s="76"/>
    </row>
    <row r="10" spans="1:8" ht="16.95" customHeight="1">
      <c r="A10" s="78"/>
      <c r="B10" s="376" t="s">
        <v>43</v>
      </c>
      <c r="C10" s="377"/>
      <c r="D10" s="188" t="s">
        <v>30</v>
      </c>
      <c r="E10" s="188" t="s">
        <v>31</v>
      </c>
      <c r="F10" s="310" t="s">
        <v>32</v>
      </c>
      <c r="G10" s="311"/>
      <c r="H10" s="76"/>
    </row>
    <row r="11" spans="1:8" ht="16.95" customHeight="1">
      <c r="A11" s="171">
        <v>42408</v>
      </c>
      <c r="B11" s="375" t="s">
        <v>150</v>
      </c>
      <c r="C11" s="335"/>
      <c r="D11" s="189" t="s">
        <v>35</v>
      </c>
      <c r="E11" s="190">
        <v>1</v>
      </c>
      <c r="F11" s="370">
        <v>0</v>
      </c>
      <c r="G11" s="371"/>
      <c r="H11" s="96"/>
    </row>
    <row r="12" spans="1:8" ht="133.19999999999999" customHeight="1">
      <c r="A12" s="168"/>
      <c r="B12" s="273" t="s">
        <v>227</v>
      </c>
      <c r="C12" s="274"/>
      <c r="D12" s="275"/>
      <c r="E12" s="276"/>
      <c r="F12" s="276"/>
      <c r="G12" s="367"/>
      <c r="H12" s="96"/>
    </row>
    <row r="13" spans="1:8" ht="16.95" customHeight="1">
      <c r="A13" s="173"/>
      <c r="B13" s="36" t="s">
        <v>38</v>
      </c>
      <c r="C13" s="37" t="s">
        <v>155</v>
      </c>
      <c r="D13" s="38"/>
      <c r="E13" s="38"/>
      <c r="F13" s="39"/>
      <c r="G13" s="40"/>
      <c r="H13" s="96"/>
    </row>
  </sheetData>
  <mergeCells count="13">
    <mergeCell ref="B2:G2"/>
    <mergeCell ref="F9:G9"/>
    <mergeCell ref="B5:E5"/>
    <mergeCell ref="D8:F8"/>
    <mergeCell ref="B6:G6"/>
    <mergeCell ref="B11:C11"/>
    <mergeCell ref="B12:G12"/>
    <mergeCell ref="B9:C9"/>
    <mergeCell ref="B10:C10"/>
    <mergeCell ref="B3:C3"/>
    <mergeCell ref="F10:G10"/>
    <mergeCell ref="F11:G11"/>
    <mergeCell ref="B4:C4"/>
  </mergeCells>
  <pageMargins left="1" right="1" top="1" bottom="1" header="0.25" footer="0.25"/>
  <pageSetup orientation="portrait"/>
  <headerFooter>
    <oddHeader>&amp;C&amp;"Helvetica Neue,Regular"&amp;9&amp;U&amp;K5E5E5EDojo - Atelier d’architecture - Tel: +33 (0)6 62 69 38 77 - Email: dojo.atelier.architecture@gmail.com&amp;U</oddHeader>
    <oddFooter>&amp;L&amp;"Helvetica Neue,Regular"&amp;9&amp;K5E5E5EEdition: 09/09/2020&amp;C&amp;"Helvetica Neue,Regular"&amp;9&amp;K5E5E5E             EnergyLab 
Furniture supply contract&amp;R&amp;"Helvetica Neue,Regular"&amp;9&amp;K5E5E5EPage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V13"/>
  <sheetViews>
    <sheetView showGridLines="0" workbookViewId="0"/>
  </sheetViews>
  <sheetFormatPr baseColWidth="10" defaultColWidth="16.33203125" defaultRowHeight="12.3" customHeight="1"/>
  <cols>
    <col min="1" max="1" width="11.5546875" style="191" customWidth="1"/>
    <col min="2" max="3" width="30.77734375" style="191" customWidth="1"/>
    <col min="4" max="5" width="9.44140625" style="191" customWidth="1"/>
    <col min="6" max="7" width="13.21875" style="191" customWidth="1"/>
    <col min="8" max="8" width="2.33203125" style="191" customWidth="1"/>
    <col min="9" max="256" width="16.33203125" style="191" customWidth="1"/>
  </cols>
  <sheetData>
    <row r="1" spans="1:8" ht="14.1" customHeight="1">
      <c r="A1" s="156"/>
      <c r="B1" s="156"/>
      <c r="C1" s="157"/>
      <c r="D1" s="158"/>
      <c r="E1" s="159"/>
      <c r="F1" s="160"/>
      <c r="G1" s="161"/>
      <c r="H1" s="7"/>
    </row>
    <row r="2" spans="1:8" ht="28.35" customHeight="1">
      <c r="A2" s="176" t="s">
        <v>157</v>
      </c>
      <c r="B2" s="372" t="s">
        <v>158</v>
      </c>
      <c r="C2" s="373"/>
      <c r="D2" s="373"/>
      <c r="E2" s="373"/>
      <c r="F2" s="373"/>
      <c r="G2" s="374"/>
      <c r="H2" s="163"/>
    </row>
    <row r="3" spans="1:8" ht="16.95" customHeight="1">
      <c r="A3" s="24"/>
      <c r="B3" s="258" t="s">
        <v>29</v>
      </c>
      <c r="C3" s="247"/>
      <c r="D3" s="25" t="s">
        <v>30</v>
      </c>
      <c r="E3" s="25" t="s">
        <v>31</v>
      </c>
      <c r="F3" s="25" t="s">
        <v>32</v>
      </c>
      <c r="G3" s="25" t="s">
        <v>33</v>
      </c>
      <c r="H3" s="26"/>
    </row>
    <row r="4" spans="1:8" ht="16.95" customHeight="1">
      <c r="A4" s="165">
        <v>42378</v>
      </c>
      <c r="B4" s="265" t="s">
        <v>159</v>
      </c>
      <c r="C4" s="266"/>
      <c r="D4" s="94" t="s">
        <v>35</v>
      </c>
      <c r="E4" s="149">
        <v>15</v>
      </c>
      <c r="F4" s="186"/>
      <c r="G4" s="177">
        <f>E4*F4</f>
        <v>0</v>
      </c>
      <c r="H4" s="81"/>
    </row>
    <row r="5" spans="1:8" ht="15.75" customHeight="1">
      <c r="A5" s="168"/>
      <c r="B5" s="242" t="s">
        <v>36</v>
      </c>
      <c r="C5" s="243"/>
      <c r="D5" s="244"/>
      <c r="E5" s="245"/>
      <c r="F5" s="33"/>
      <c r="G5" s="34"/>
      <c r="H5" s="192"/>
    </row>
    <row r="6" spans="1:8" ht="130.80000000000001" customHeight="1">
      <c r="A6" s="168"/>
      <c r="B6" s="383" t="s">
        <v>160</v>
      </c>
      <c r="C6" s="274"/>
      <c r="D6" s="384"/>
      <c r="E6" s="384"/>
      <c r="F6" s="275"/>
      <c r="G6" s="358"/>
      <c r="H6" s="193"/>
    </row>
    <row r="7" spans="1:8" ht="28.35" customHeight="1">
      <c r="A7" s="173"/>
      <c r="B7" s="36" t="s">
        <v>38</v>
      </c>
      <c r="C7" s="37" t="s">
        <v>161</v>
      </c>
      <c r="D7" s="49"/>
      <c r="E7" s="49"/>
      <c r="F7" s="50"/>
      <c r="G7" s="40"/>
      <c r="H7" s="194"/>
    </row>
    <row r="8" spans="1:8" ht="28.35" customHeight="1">
      <c r="A8" s="195"/>
      <c r="B8" s="73"/>
      <c r="C8" s="74"/>
      <c r="D8" s="246" t="s">
        <v>162</v>
      </c>
      <c r="E8" s="247"/>
      <c r="F8" s="247"/>
      <c r="G8" s="174">
        <f>SUM(G4:G4)</f>
        <v>0</v>
      </c>
      <c r="H8" s="96"/>
    </row>
    <row r="9" spans="1:8" ht="16.95" customHeight="1">
      <c r="A9" s="196"/>
      <c r="B9" s="197"/>
      <c r="C9" s="198"/>
      <c r="D9" s="199"/>
      <c r="E9" s="303"/>
      <c r="F9" s="382"/>
      <c r="G9" s="200"/>
      <c r="H9" s="96"/>
    </row>
    <row r="10" spans="1:8" ht="16.95" customHeight="1">
      <c r="A10" s="78"/>
      <c r="B10" s="250" t="s">
        <v>43</v>
      </c>
      <c r="C10" s="251"/>
      <c r="D10" s="201" t="s">
        <v>30</v>
      </c>
      <c r="E10" s="201" t="s">
        <v>31</v>
      </c>
      <c r="F10" s="381" t="s">
        <v>32</v>
      </c>
      <c r="G10" s="249"/>
      <c r="H10" s="76"/>
    </row>
    <row r="11" spans="1:8" ht="16.95" customHeight="1">
      <c r="A11" s="313" t="s">
        <v>163</v>
      </c>
      <c r="B11" s="328" t="s">
        <v>159</v>
      </c>
      <c r="C11" s="329"/>
      <c r="D11" s="113" t="s">
        <v>35</v>
      </c>
      <c r="E11" s="114">
        <v>1</v>
      </c>
      <c r="F11" s="259"/>
      <c r="G11" s="260"/>
      <c r="H11" s="76"/>
    </row>
    <row r="12" spans="1:8" ht="15.75" customHeight="1">
      <c r="A12" s="379"/>
      <c r="B12" s="242" t="s">
        <v>36</v>
      </c>
      <c r="C12" s="243"/>
      <c r="D12" s="244"/>
      <c r="E12" s="245"/>
      <c r="F12" s="33"/>
      <c r="G12" s="34"/>
      <c r="H12" s="76"/>
    </row>
    <row r="13" spans="1:8" ht="39.450000000000003" customHeight="1">
      <c r="A13" s="380"/>
      <c r="B13" s="323" t="s">
        <v>164</v>
      </c>
      <c r="C13" s="324"/>
      <c r="D13" s="324"/>
      <c r="E13" s="324"/>
      <c r="F13" s="324"/>
      <c r="G13" s="325"/>
      <c r="H13" s="76"/>
    </row>
  </sheetData>
  <mergeCells count="14">
    <mergeCell ref="B2:G2"/>
    <mergeCell ref="B3:C3"/>
    <mergeCell ref="B10:C10"/>
    <mergeCell ref="E9:F9"/>
    <mergeCell ref="B6:G6"/>
    <mergeCell ref="B13:G13"/>
    <mergeCell ref="B12:E12"/>
    <mergeCell ref="B5:E5"/>
    <mergeCell ref="D8:F8"/>
    <mergeCell ref="A11:A13"/>
    <mergeCell ref="B4:C4"/>
    <mergeCell ref="F11:G11"/>
    <mergeCell ref="B11:C11"/>
    <mergeCell ref="F10:G10"/>
  </mergeCells>
  <pageMargins left="1" right="1" top="1" bottom="1" header="0.25" footer="0.25"/>
  <pageSetup orientation="portrait"/>
  <headerFooter>
    <oddHeader>&amp;C&amp;"Helvetica Neue,Regular"&amp;9&amp;U&amp;K5E5E5EDojo - Atelier d’architecture - Tel: +33 (0)6 62 69 38 77 - Email: dojo.atelier.architecture@gmail.com&amp;U</oddHeader>
    <oddFooter>&amp;L&amp;"Helvetica Neue,Regular"&amp;9&amp;K5E5E5EEdition: 09/09/2020&amp;C&amp;"Helvetica Neue,Regular"&amp;9&amp;K5E5E5E             EnergyLab 
Furniture supply contract&amp;R&amp;"Helvetica Neue,Regular"&amp;9&amp;K5E5E5EPage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V13"/>
  <sheetViews>
    <sheetView showGridLines="0" topLeftCell="A7" workbookViewId="0"/>
  </sheetViews>
  <sheetFormatPr baseColWidth="10" defaultColWidth="16.33203125" defaultRowHeight="12.3" customHeight="1"/>
  <cols>
    <col min="1" max="1" width="11" style="202" customWidth="1"/>
    <col min="2" max="3" width="30.77734375" style="202" customWidth="1"/>
    <col min="4" max="5" width="9.44140625" style="202" customWidth="1"/>
    <col min="6" max="7" width="13.21875" style="202" customWidth="1"/>
    <col min="8" max="8" width="2.33203125" style="202" customWidth="1"/>
    <col min="9" max="256" width="16.33203125" style="202" customWidth="1"/>
  </cols>
  <sheetData>
    <row r="1" spans="1:8" ht="14.1" customHeight="1">
      <c r="A1" s="156"/>
      <c r="B1" s="156"/>
      <c r="C1" s="157"/>
      <c r="D1" s="158"/>
      <c r="E1" s="159"/>
      <c r="F1" s="160"/>
      <c r="G1" s="161"/>
      <c r="H1" s="7"/>
    </row>
    <row r="2" spans="1:8" ht="28.35" customHeight="1">
      <c r="A2" s="176" t="s">
        <v>165</v>
      </c>
      <c r="B2" s="372" t="s">
        <v>166</v>
      </c>
      <c r="C2" s="373"/>
      <c r="D2" s="373"/>
      <c r="E2" s="373"/>
      <c r="F2" s="373"/>
      <c r="G2" s="374"/>
      <c r="H2" s="163"/>
    </row>
    <row r="3" spans="1:8" ht="16.95" customHeight="1">
      <c r="A3" s="24"/>
      <c r="B3" s="258" t="s">
        <v>29</v>
      </c>
      <c r="C3" s="247"/>
      <c r="D3" s="25" t="s">
        <v>30</v>
      </c>
      <c r="E3" s="25" t="s">
        <v>31</v>
      </c>
      <c r="F3" s="25" t="s">
        <v>32</v>
      </c>
      <c r="G3" s="25" t="s">
        <v>33</v>
      </c>
      <c r="H3" s="26"/>
    </row>
    <row r="4" spans="1:8" ht="16.95" customHeight="1">
      <c r="A4" s="165">
        <v>42379</v>
      </c>
      <c r="B4" s="265" t="s">
        <v>167</v>
      </c>
      <c r="C4" s="266"/>
      <c r="D4" s="28" t="s">
        <v>35</v>
      </c>
      <c r="E4" s="29">
        <v>5</v>
      </c>
      <c r="F4" s="30"/>
      <c r="G4" s="177">
        <f>E4*F4</f>
        <v>0</v>
      </c>
      <c r="H4" s="81"/>
    </row>
    <row r="5" spans="1:8" ht="15.75" customHeight="1">
      <c r="A5" s="168"/>
      <c r="B5" s="242" t="s">
        <v>36</v>
      </c>
      <c r="C5" s="243"/>
      <c r="D5" s="244"/>
      <c r="E5" s="245"/>
      <c r="F5" s="33"/>
      <c r="G5" s="34"/>
      <c r="H5" s="192"/>
    </row>
    <row r="6" spans="1:8" ht="126.45" customHeight="1">
      <c r="A6" s="168"/>
      <c r="B6" s="383" t="s">
        <v>168</v>
      </c>
      <c r="C6" s="274"/>
      <c r="D6" s="384"/>
      <c r="E6" s="384"/>
      <c r="F6" s="275"/>
      <c r="G6" s="358"/>
      <c r="H6" s="193"/>
    </row>
    <row r="7" spans="1:8" ht="28.35" customHeight="1">
      <c r="A7" s="173"/>
      <c r="B7" s="36" t="s">
        <v>38</v>
      </c>
      <c r="C7" s="37" t="s">
        <v>169</v>
      </c>
      <c r="D7" s="49"/>
      <c r="E7" s="49"/>
      <c r="F7" s="50"/>
      <c r="G7" s="40"/>
      <c r="H7" s="194"/>
    </row>
    <row r="8" spans="1:8" ht="28.8" customHeight="1">
      <c r="A8" s="195"/>
      <c r="B8" s="73"/>
      <c r="C8" s="74"/>
      <c r="D8" s="246" t="s">
        <v>170</v>
      </c>
      <c r="E8" s="247"/>
      <c r="F8" s="247"/>
      <c r="G8" s="174">
        <f>SUM(G4)</f>
        <v>0</v>
      </c>
      <c r="H8" s="96"/>
    </row>
    <row r="9" spans="1:8" ht="16.95" customHeight="1">
      <c r="A9" s="196"/>
      <c r="B9" s="197"/>
      <c r="C9" s="198"/>
      <c r="D9" s="199"/>
      <c r="E9" s="303"/>
      <c r="F9" s="382"/>
      <c r="G9" s="200"/>
      <c r="H9" s="96"/>
    </row>
    <row r="10" spans="1:8" ht="16.95" customHeight="1">
      <c r="A10" s="78"/>
      <c r="B10" s="250" t="s">
        <v>43</v>
      </c>
      <c r="C10" s="251"/>
      <c r="D10" s="201" t="s">
        <v>30</v>
      </c>
      <c r="E10" s="201" t="s">
        <v>31</v>
      </c>
      <c r="F10" s="381" t="s">
        <v>32</v>
      </c>
      <c r="G10" s="249"/>
      <c r="H10" s="76"/>
    </row>
    <row r="11" spans="1:8" ht="16.95" customHeight="1">
      <c r="A11" s="313" t="s">
        <v>171</v>
      </c>
      <c r="B11" s="328" t="s">
        <v>172</v>
      </c>
      <c r="C11" s="329"/>
      <c r="D11" s="113" t="s">
        <v>35</v>
      </c>
      <c r="E11" s="114">
        <v>1</v>
      </c>
      <c r="F11" s="259"/>
      <c r="G11" s="260"/>
      <c r="H11" s="76"/>
    </row>
    <row r="12" spans="1:8" ht="15.75" customHeight="1">
      <c r="A12" s="314"/>
      <c r="B12" s="242" t="s">
        <v>36</v>
      </c>
      <c r="C12" s="243"/>
      <c r="D12" s="244"/>
      <c r="E12" s="245"/>
      <c r="F12" s="33"/>
      <c r="G12" s="34"/>
      <c r="H12" s="76"/>
    </row>
    <row r="13" spans="1:8" ht="38.25" customHeight="1">
      <c r="A13" s="322"/>
      <c r="B13" s="323" t="s">
        <v>173</v>
      </c>
      <c r="C13" s="324"/>
      <c r="D13" s="324"/>
      <c r="E13" s="324"/>
      <c r="F13" s="324"/>
      <c r="G13" s="325"/>
      <c r="H13" s="76"/>
    </row>
  </sheetData>
  <mergeCells count="14">
    <mergeCell ref="B2:G2"/>
    <mergeCell ref="B3:C3"/>
    <mergeCell ref="B10:C10"/>
    <mergeCell ref="E9:F9"/>
    <mergeCell ref="B6:G6"/>
    <mergeCell ref="B13:G13"/>
    <mergeCell ref="B12:E12"/>
    <mergeCell ref="B5:E5"/>
    <mergeCell ref="D8:F8"/>
    <mergeCell ref="A11:A13"/>
    <mergeCell ref="B4:C4"/>
    <mergeCell ref="F11:G11"/>
    <mergeCell ref="B11:C11"/>
    <mergeCell ref="F10:G10"/>
  </mergeCells>
  <pageMargins left="1" right="1" top="1" bottom="1" header="0.25" footer="0.25"/>
  <pageSetup orientation="portrait"/>
  <headerFooter>
    <oddHeader>&amp;C&amp;"Helvetica Neue,Regular"&amp;9&amp;U&amp;K5E5E5EDojo - Atelier d’architecture - Tel: +33 (0)6 62 69 38 77 - Email: dojo.atelier.architecture@gmail.com&amp;U</oddHeader>
    <oddFooter>&amp;L&amp;"Helvetica Neue,Regular"&amp;9&amp;K5E5E5EEdition: 09/09/2020&amp;C&amp;"Helvetica Neue,Regular"&amp;9&amp;K5E5E5E             EnergyLab 
Furniture supply contract&amp;R&amp;"Helvetica Neue,Regular"&amp;9&amp;K5E5E5EPage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V13"/>
  <sheetViews>
    <sheetView showGridLines="0" topLeftCell="A7" workbookViewId="0"/>
  </sheetViews>
  <sheetFormatPr baseColWidth="10" defaultColWidth="16.33203125" defaultRowHeight="12.3" customHeight="1"/>
  <cols>
    <col min="1" max="1" width="11.77734375" style="203" customWidth="1"/>
    <col min="2" max="3" width="30.77734375" style="203" customWidth="1"/>
    <col min="4" max="5" width="9.44140625" style="203" customWidth="1"/>
    <col min="6" max="7" width="13.21875" style="203" customWidth="1"/>
    <col min="8" max="8" width="2.33203125" style="203" customWidth="1"/>
    <col min="9" max="256" width="16.33203125" style="203" customWidth="1"/>
  </cols>
  <sheetData>
    <row r="1" spans="1:8" ht="14.1" customHeight="1">
      <c r="A1" s="156"/>
      <c r="B1" s="156"/>
      <c r="C1" s="157"/>
      <c r="D1" s="158"/>
      <c r="E1" s="159"/>
      <c r="F1" s="160"/>
      <c r="G1" s="161"/>
      <c r="H1" s="7"/>
    </row>
    <row r="2" spans="1:8" ht="28.35" customHeight="1">
      <c r="A2" s="176" t="s">
        <v>174</v>
      </c>
      <c r="B2" s="372" t="s">
        <v>175</v>
      </c>
      <c r="C2" s="373"/>
      <c r="D2" s="373"/>
      <c r="E2" s="373"/>
      <c r="F2" s="373"/>
      <c r="G2" s="374"/>
      <c r="H2" s="163"/>
    </row>
    <row r="3" spans="1:8" ht="16.95" customHeight="1">
      <c r="A3" s="24"/>
      <c r="B3" s="258" t="s">
        <v>29</v>
      </c>
      <c r="C3" s="247"/>
      <c r="D3" s="25" t="s">
        <v>30</v>
      </c>
      <c r="E3" s="25" t="s">
        <v>31</v>
      </c>
      <c r="F3" s="25" t="s">
        <v>32</v>
      </c>
      <c r="G3" s="25" t="s">
        <v>33</v>
      </c>
      <c r="H3" s="26"/>
    </row>
    <row r="4" spans="1:8" ht="16.95" customHeight="1">
      <c r="A4" s="165">
        <v>42380</v>
      </c>
      <c r="B4" s="265" t="s">
        <v>176</v>
      </c>
      <c r="C4" s="266"/>
      <c r="D4" s="28" t="s">
        <v>35</v>
      </c>
      <c r="E4" s="29">
        <v>13</v>
      </c>
      <c r="F4" s="30"/>
      <c r="G4" s="177">
        <f>E4*F4</f>
        <v>0</v>
      </c>
      <c r="H4" s="81"/>
    </row>
    <row r="5" spans="1:8" ht="15.75" customHeight="1">
      <c r="A5" s="168"/>
      <c r="B5" s="242" t="s">
        <v>36</v>
      </c>
      <c r="C5" s="243"/>
      <c r="D5" s="244"/>
      <c r="E5" s="245"/>
      <c r="F5" s="33"/>
      <c r="G5" s="34"/>
      <c r="H5" s="192"/>
    </row>
    <row r="6" spans="1:8" ht="150.9" customHeight="1">
      <c r="A6" s="168"/>
      <c r="B6" s="383" t="s">
        <v>177</v>
      </c>
      <c r="C6" s="274"/>
      <c r="D6" s="384"/>
      <c r="E6" s="384"/>
      <c r="F6" s="275"/>
      <c r="G6" s="358"/>
      <c r="H6" s="193"/>
    </row>
    <row r="7" spans="1:8" ht="28.35" customHeight="1">
      <c r="A7" s="173"/>
      <c r="B7" s="36" t="s">
        <v>38</v>
      </c>
      <c r="C7" s="385" t="s">
        <v>178</v>
      </c>
      <c r="D7" s="386"/>
      <c r="E7" s="49"/>
      <c r="F7" s="50"/>
      <c r="G7" s="40"/>
      <c r="H7" s="194"/>
    </row>
    <row r="8" spans="1:8" ht="28.35" customHeight="1">
      <c r="A8" s="195"/>
      <c r="B8" s="73"/>
      <c r="C8" s="74"/>
      <c r="D8" s="246" t="s">
        <v>179</v>
      </c>
      <c r="E8" s="247"/>
      <c r="F8" s="247"/>
      <c r="G8" s="174">
        <f>SUM(G4:G4)</f>
        <v>0</v>
      </c>
      <c r="H8" s="96"/>
    </row>
    <row r="9" spans="1:8" ht="16.95" customHeight="1">
      <c r="A9" s="196"/>
      <c r="B9" s="197"/>
      <c r="C9" s="198"/>
      <c r="D9" s="199"/>
      <c r="E9" s="303"/>
      <c r="F9" s="382"/>
      <c r="G9" s="200"/>
      <c r="H9" s="96"/>
    </row>
    <row r="10" spans="1:8" ht="16.95" customHeight="1">
      <c r="A10" s="78"/>
      <c r="B10" s="250" t="s">
        <v>43</v>
      </c>
      <c r="C10" s="251"/>
      <c r="D10" s="201" t="s">
        <v>30</v>
      </c>
      <c r="E10" s="201" t="s">
        <v>31</v>
      </c>
      <c r="F10" s="381" t="s">
        <v>32</v>
      </c>
      <c r="G10" s="249"/>
      <c r="H10" s="76"/>
    </row>
    <row r="11" spans="1:8" ht="16.95" customHeight="1">
      <c r="A11" s="313" t="s">
        <v>180</v>
      </c>
      <c r="B11" s="328" t="s">
        <v>181</v>
      </c>
      <c r="C11" s="329"/>
      <c r="D11" s="113" t="s">
        <v>35</v>
      </c>
      <c r="E11" s="114">
        <v>1</v>
      </c>
      <c r="F11" s="259"/>
      <c r="G11" s="260"/>
      <c r="H11" s="76"/>
    </row>
    <row r="12" spans="1:8" ht="15.75" customHeight="1">
      <c r="A12" s="314"/>
      <c r="B12" s="242" t="s">
        <v>36</v>
      </c>
      <c r="C12" s="243"/>
      <c r="D12" s="244"/>
      <c r="E12" s="245"/>
      <c r="F12" s="33"/>
      <c r="G12" s="34"/>
      <c r="H12" s="76"/>
    </row>
    <row r="13" spans="1:8" ht="38.4" customHeight="1">
      <c r="A13" s="322"/>
      <c r="B13" s="323" t="s">
        <v>182</v>
      </c>
      <c r="C13" s="324"/>
      <c r="D13" s="324"/>
      <c r="E13" s="324"/>
      <c r="F13" s="324"/>
      <c r="G13" s="325"/>
      <c r="H13" s="76"/>
    </row>
  </sheetData>
  <mergeCells count="15">
    <mergeCell ref="B2:G2"/>
    <mergeCell ref="B4:C4"/>
    <mergeCell ref="F11:G11"/>
    <mergeCell ref="E9:F9"/>
    <mergeCell ref="F10:G10"/>
    <mergeCell ref="B3:C3"/>
    <mergeCell ref="B11:C11"/>
    <mergeCell ref="C7:D7"/>
    <mergeCell ref="B6:G6"/>
    <mergeCell ref="B12:E12"/>
    <mergeCell ref="B5:E5"/>
    <mergeCell ref="D8:F8"/>
    <mergeCell ref="B10:C10"/>
    <mergeCell ref="A11:A13"/>
    <mergeCell ref="B13:G13"/>
  </mergeCells>
  <pageMargins left="1" right="1" top="1" bottom="1" header="0.25" footer="0.25"/>
  <pageSetup orientation="portrait"/>
  <headerFooter>
    <oddHeader>&amp;C&amp;"Helvetica Neue,Regular"&amp;9&amp;U&amp;K5E5E5EDojo - Atelier d’architecture - Tel: +33 (0)6 62 69 38 77 - Email: dojo.atelier.architecture@gmail.com&amp;U</oddHeader>
    <oddFooter>&amp;L&amp;"Helvetica Neue,Regular"&amp;9&amp;K5E5E5EEdition: 09/09/2020&amp;C&amp;"Helvetica Neue,Regular"&amp;9&amp;K5E5E5E             EnergyLab 
Furniture supply contract&amp;R&amp;"Helvetica Neue,Regular"&amp;9&amp;K5E5E5EPage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V16"/>
  <sheetViews>
    <sheetView showGridLines="0" topLeftCell="A13" workbookViewId="0"/>
  </sheetViews>
  <sheetFormatPr baseColWidth="10" defaultColWidth="16.33203125" defaultRowHeight="12.3" customHeight="1"/>
  <cols>
    <col min="1" max="1" width="13" style="204" customWidth="1"/>
    <col min="2" max="3" width="30.77734375" style="204" customWidth="1"/>
    <col min="4" max="5" width="9.44140625" style="204" customWidth="1"/>
    <col min="6" max="7" width="13.21875" style="204" customWidth="1"/>
    <col min="8" max="8" width="2.33203125" style="204" customWidth="1"/>
    <col min="9" max="256" width="16.33203125" style="204" customWidth="1"/>
  </cols>
  <sheetData>
    <row r="1" spans="1:8" ht="14.1" customHeight="1">
      <c r="A1" s="156"/>
      <c r="B1" s="156"/>
      <c r="C1" s="157"/>
      <c r="D1" s="158"/>
      <c r="E1" s="159"/>
      <c r="F1" s="160"/>
      <c r="G1" s="161"/>
      <c r="H1" s="7"/>
    </row>
    <row r="2" spans="1:8" ht="28.35" customHeight="1">
      <c r="A2" s="162" t="s">
        <v>183</v>
      </c>
      <c r="B2" s="355" t="s">
        <v>184</v>
      </c>
      <c r="C2" s="356"/>
      <c r="D2" s="356"/>
      <c r="E2" s="356"/>
      <c r="F2" s="356"/>
      <c r="G2" s="357"/>
      <c r="H2" s="205"/>
    </row>
    <row r="3" spans="1:8" ht="51.75" customHeight="1">
      <c r="A3" s="391" t="s">
        <v>185</v>
      </c>
      <c r="B3" s="361"/>
      <c r="C3" s="361"/>
      <c r="D3" s="361"/>
      <c r="E3" s="361"/>
      <c r="F3" s="362"/>
      <c r="G3" s="392"/>
      <c r="H3" s="193"/>
    </row>
    <row r="4" spans="1:8" ht="16.05" customHeight="1">
      <c r="A4" s="24"/>
      <c r="B4" s="258" t="s">
        <v>29</v>
      </c>
      <c r="C4" s="247"/>
      <c r="D4" s="25" t="s">
        <v>30</v>
      </c>
      <c r="E4" s="25" t="s">
        <v>31</v>
      </c>
      <c r="F4" s="25" t="s">
        <v>32</v>
      </c>
      <c r="G4" s="25" t="s">
        <v>33</v>
      </c>
      <c r="H4" s="26"/>
    </row>
    <row r="5" spans="1:8" ht="16.95" customHeight="1">
      <c r="A5" s="165">
        <v>42381</v>
      </c>
      <c r="B5" s="288" t="s">
        <v>186</v>
      </c>
      <c r="C5" s="289"/>
      <c r="D5" s="94" t="s">
        <v>35</v>
      </c>
      <c r="E5" s="149">
        <v>6</v>
      </c>
      <c r="F5" s="186"/>
      <c r="G5" s="177">
        <f>E5*F5</f>
        <v>0</v>
      </c>
      <c r="H5" s="81"/>
    </row>
    <row r="6" spans="1:8" ht="15.75" customHeight="1">
      <c r="A6" s="168"/>
      <c r="B6" s="242" t="s">
        <v>36</v>
      </c>
      <c r="C6" s="243"/>
      <c r="D6" s="244"/>
      <c r="E6" s="245"/>
      <c r="F6" s="33"/>
      <c r="G6" s="34"/>
      <c r="H6" s="192"/>
    </row>
    <row r="7" spans="1:8" ht="143.55000000000001" customHeight="1">
      <c r="A7" s="168"/>
      <c r="B7" s="383" t="s">
        <v>187</v>
      </c>
      <c r="C7" s="274"/>
      <c r="D7" s="384"/>
      <c r="E7" s="384"/>
      <c r="F7" s="275"/>
      <c r="G7" s="358"/>
      <c r="H7" s="193"/>
    </row>
    <row r="8" spans="1:8" ht="28.35" customHeight="1">
      <c r="A8" s="187"/>
      <c r="B8" s="36" t="s">
        <v>38</v>
      </c>
      <c r="C8" s="37" t="s">
        <v>155</v>
      </c>
      <c r="D8" s="49"/>
      <c r="E8" s="49"/>
      <c r="F8" s="50"/>
      <c r="G8" s="40"/>
      <c r="H8" s="194"/>
    </row>
    <row r="9" spans="1:8" ht="28.5" customHeight="1">
      <c r="A9" s="137"/>
      <c r="B9" s="73"/>
      <c r="C9" s="74"/>
      <c r="D9" s="246" t="s">
        <v>188</v>
      </c>
      <c r="E9" s="247"/>
      <c r="F9" s="247"/>
      <c r="G9" s="174">
        <f>G5</f>
        <v>0</v>
      </c>
      <c r="H9" s="96"/>
    </row>
    <row r="10" spans="1:8" ht="28.5" customHeight="1">
      <c r="A10" s="196"/>
      <c r="B10" s="197"/>
      <c r="C10" s="198"/>
      <c r="D10" s="393"/>
      <c r="E10" s="382"/>
      <c r="F10" s="382"/>
      <c r="G10" s="206"/>
      <c r="H10" s="96"/>
    </row>
    <row r="11" spans="1:8" ht="16.05" customHeight="1">
      <c r="A11" s="78"/>
      <c r="B11" s="376" t="s">
        <v>43</v>
      </c>
      <c r="C11" s="377"/>
      <c r="D11" s="207" t="s">
        <v>30</v>
      </c>
      <c r="E11" s="207" t="s">
        <v>31</v>
      </c>
      <c r="F11" s="387" t="s">
        <v>32</v>
      </c>
      <c r="G11" s="388"/>
      <c r="H11" s="76"/>
    </row>
    <row r="12" spans="1:8" ht="15.9" customHeight="1">
      <c r="A12" s="171">
        <v>42412</v>
      </c>
      <c r="B12" s="375" t="s">
        <v>189</v>
      </c>
      <c r="C12" s="335"/>
      <c r="D12" s="189" t="s">
        <v>35</v>
      </c>
      <c r="E12" s="208">
        <v>5</v>
      </c>
      <c r="F12" s="389">
        <v>0</v>
      </c>
      <c r="G12" s="390"/>
      <c r="H12" s="96"/>
    </row>
    <row r="13" spans="1:8" ht="15.75" customHeight="1">
      <c r="A13" s="168"/>
      <c r="B13" s="242" t="s">
        <v>36</v>
      </c>
      <c r="C13" s="243"/>
      <c r="D13" s="244"/>
      <c r="E13" s="245"/>
      <c r="F13" s="33"/>
      <c r="G13" s="34"/>
      <c r="H13" s="76"/>
    </row>
    <row r="14" spans="1:8" ht="108.9" customHeight="1">
      <c r="A14" s="168"/>
      <c r="B14" s="383" t="s">
        <v>190</v>
      </c>
      <c r="C14" s="274"/>
      <c r="D14" s="384"/>
      <c r="E14" s="384"/>
      <c r="F14" s="275"/>
      <c r="G14" s="358"/>
      <c r="H14" s="96"/>
    </row>
    <row r="15" spans="1:8" ht="28.5" customHeight="1">
      <c r="A15" s="173"/>
      <c r="B15" s="36" t="s">
        <v>38</v>
      </c>
      <c r="C15" s="37" t="s">
        <v>191</v>
      </c>
      <c r="D15" s="38"/>
      <c r="E15" s="38"/>
      <c r="F15" s="39"/>
      <c r="G15" s="40"/>
      <c r="H15" s="96"/>
    </row>
    <row r="16" spans="1:8" ht="28.5" customHeight="1">
      <c r="A16" s="73"/>
      <c r="B16" s="73"/>
      <c r="C16" s="209"/>
      <c r="D16" s="394"/>
      <c r="E16" s="395"/>
      <c r="F16" s="395"/>
      <c r="G16" s="210"/>
      <c r="H16" s="211"/>
    </row>
  </sheetData>
  <mergeCells count="15">
    <mergeCell ref="D16:F16"/>
    <mergeCell ref="B2:G2"/>
    <mergeCell ref="B4:C4"/>
    <mergeCell ref="F11:G11"/>
    <mergeCell ref="F12:G12"/>
    <mergeCell ref="B5:C5"/>
    <mergeCell ref="A3:G3"/>
    <mergeCell ref="D10:F10"/>
    <mergeCell ref="B7:G7"/>
    <mergeCell ref="B13:E13"/>
    <mergeCell ref="B12:C12"/>
    <mergeCell ref="B14:G14"/>
    <mergeCell ref="B11:C11"/>
    <mergeCell ref="B6:E6"/>
    <mergeCell ref="D9:F9"/>
  </mergeCells>
  <pageMargins left="1" right="1" top="1" bottom="1" header="0.25" footer="0.25"/>
  <pageSetup orientation="portrait"/>
  <headerFooter>
    <oddHeader>&amp;C&amp;"Helvetica Neue,Regular"&amp;9&amp;U&amp;K5E5E5EDojo - Atelier d’architecture - Tel: +33 (0)6 62 69 38 77 - Email: dojo.atelier.architecture@gmail.com&amp;U</oddHeader>
    <oddFooter>&amp;L&amp;"Helvetica Neue,Regular"&amp;9&amp;K5E5E5EEdition: 09/09/2020&amp;C&amp;"Helvetica Neue,Regular"&amp;9&amp;K5E5E5E             EnergyLab 
Furniture supply contract&amp;R&amp;"Helvetica Neue,Regular"&amp;9&amp;K5E5E5EPage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V12"/>
  <sheetViews>
    <sheetView showGridLines="0" topLeftCell="A7" workbookViewId="0"/>
  </sheetViews>
  <sheetFormatPr baseColWidth="10" defaultColWidth="16.33203125" defaultRowHeight="12.3" customHeight="1"/>
  <cols>
    <col min="1" max="1" width="11.33203125" style="212" customWidth="1"/>
    <col min="2" max="3" width="30.77734375" style="212" customWidth="1"/>
    <col min="4" max="5" width="9.44140625" style="212" customWidth="1"/>
    <col min="6" max="7" width="13.21875" style="212" customWidth="1"/>
    <col min="8" max="8" width="2.33203125" style="212" customWidth="1"/>
    <col min="9" max="256" width="16.33203125" style="212" customWidth="1"/>
  </cols>
  <sheetData>
    <row r="1" spans="1:8" ht="14.1" customHeight="1">
      <c r="A1" s="156"/>
      <c r="B1" s="156"/>
      <c r="C1" s="157"/>
      <c r="D1" s="158"/>
      <c r="E1" s="159"/>
      <c r="F1" s="160"/>
      <c r="G1" s="161"/>
      <c r="H1" s="7"/>
    </row>
    <row r="2" spans="1:8" ht="28.35" customHeight="1">
      <c r="A2" s="176" t="s">
        <v>192</v>
      </c>
      <c r="B2" s="372" t="s">
        <v>193</v>
      </c>
      <c r="C2" s="373"/>
      <c r="D2" s="373"/>
      <c r="E2" s="373"/>
      <c r="F2" s="373"/>
      <c r="G2" s="374"/>
      <c r="H2" s="163"/>
    </row>
    <row r="3" spans="1:8" ht="16.95" customHeight="1">
      <c r="A3" s="24"/>
      <c r="B3" s="258" t="s">
        <v>29</v>
      </c>
      <c r="C3" s="247"/>
      <c r="D3" s="25" t="s">
        <v>30</v>
      </c>
      <c r="E3" s="25" t="s">
        <v>31</v>
      </c>
      <c r="F3" s="25" t="s">
        <v>32</v>
      </c>
      <c r="G3" s="25" t="s">
        <v>33</v>
      </c>
      <c r="H3" s="26"/>
    </row>
    <row r="4" spans="1:8" ht="16.95" customHeight="1">
      <c r="A4" s="165">
        <v>42382</v>
      </c>
      <c r="B4" s="288" t="s">
        <v>194</v>
      </c>
      <c r="C4" s="289"/>
      <c r="D4" s="94" t="s">
        <v>35</v>
      </c>
      <c r="E4" s="149">
        <v>4</v>
      </c>
      <c r="F4" s="186"/>
      <c r="G4" s="177">
        <f>E4*F4</f>
        <v>0</v>
      </c>
      <c r="H4" s="81"/>
    </row>
    <row r="5" spans="1:8" ht="15.75" customHeight="1">
      <c r="A5" s="168"/>
      <c r="B5" s="242" t="s">
        <v>36</v>
      </c>
      <c r="C5" s="243"/>
      <c r="D5" s="244"/>
      <c r="E5" s="245"/>
      <c r="F5" s="33"/>
      <c r="G5" s="34"/>
      <c r="H5" s="23"/>
    </row>
    <row r="6" spans="1:8" ht="136.5" customHeight="1">
      <c r="A6" s="168"/>
      <c r="B6" s="273" t="s">
        <v>195</v>
      </c>
      <c r="C6" s="274"/>
      <c r="D6" s="275"/>
      <c r="E6" s="276"/>
      <c r="F6" s="276"/>
      <c r="G6" s="358"/>
      <c r="H6" s="169"/>
    </row>
    <row r="7" spans="1:8" ht="28.35" customHeight="1">
      <c r="A7" s="187"/>
      <c r="B7" s="36" t="s">
        <v>38</v>
      </c>
      <c r="C7" s="385" t="s">
        <v>196</v>
      </c>
      <c r="D7" s="396"/>
      <c r="E7" s="38"/>
      <c r="F7" s="39"/>
      <c r="G7" s="40"/>
      <c r="H7" s="41"/>
    </row>
    <row r="8" spans="1:8" ht="16.95" customHeight="1">
      <c r="A8" s="213">
        <v>42413</v>
      </c>
      <c r="B8" s="261" t="s">
        <v>197</v>
      </c>
      <c r="C8" s="262"/>
      <c r="D8" s="70" t="s">
        <v>35</v>
      </c>
      <c r="E8" s="71">
        <v>6</v>
      </c>
      <c r="F8" s="44"/>
      <c r="G8" s="172">
        <f>E8*F8</f>
        <v>0</v>
      </c>
      <c r="H8" s="81"/>
    </row>
    <row r="9" spans="1:8" ht="15.75" customHeight="1">
      <c r="A9" s="168"/>
      <c r="B9" s="242" t="s">
        <v>36</v>
      </c>
      <c r="C9" s="243"/>
      <c r="D9" s="244"/>
      <c r="E9" s="245"/>
      <c r="F9" s="33"/>
      <c r="G9" s="34"/>
      <c r="H9" s="23"/>
    </row>
    <row r="10" spans="1:8" ht="142.94999999999999" customHeight="1">
      <c r="A10" s="168"/>
      <c r="B10" s="273" t="s">
        <v>198</v>
      </c>
      <c r="C10" s="274"/>
      <c r="D10" s="275"/>
      <c r="E10" s="276"/>
      <c r="F10" s="276"/>
      <c r="G10" s="358"/>
      <c r="H10" s="169"/>
    </row>
    <row r="11" spans="1:8" ht="28.35" customHeight="1">
      <c r="A11" s="173"/>
      <c r="B11" s="36" t="s">
        <v>38</v>
      </c>
      <c r="C11" s="37" t="s">
        <v>199</v>
      </c>
      <c r="D11" s="49"/>
      <c r="E11" s="49"/>
      <c r="F11" s="50"/>
      <c r="G11" s="40"/>
      <c r="H11" s="41"/>
    </row>
    <row r="12" spans="1:8" ht="28.95" customHeight="1">
      <c r="A12" s="73"/>
      <c r="B12" s="73"/>
      <c r="C12" s="74"/>
      <c r="D12" s="246" t="s">
        <v>200</v>
      </c>
      <c r="E12" s="247"/>
      <c r="F12" s="247"/>
      <c r="G12" s="174">
        <f>G4+G8</f>
        <v>0</v>
      </c>
      <c r="H12" s="96"/>
    </row>
  </sheetData>
  <mergeCells count="10">
    <mergeCell ref="B3:C3"/>
    <mergeCell ref="B10:G10"/>
    <mergeCell ref="C7:D7"/>
    <mergeCell ref="B6:G6"/>
    <mergeCell ref="B2:G2"/>
    <mergeCell ref="B5:E5"/>
    <mergeCell ref="B9:E9"/>
    <mergeCell ref="D12:F12"/>
    <mergeCell ref="B8:C8"/>
    <mergeCell ref="B4:C4"/>
  </mergeCells>
  <pageMargins left="1" right="1" top="1" bottom="1" header="0.25" footer="0.25"/>
  <pageSetup orientation="portrait"/>
  <headerFooter>
    <oddHeader>&amp;C&amp;"Helvetica Neue,Regular"&amp;9&amp;U&amp;K5E5E5EDojo - Atelier d’architecture - Tel: +33 (0)6 62 69 38 77 - Email: dojo.atelier.architecture@gmail.com&amp;U</oddHeader>
    <oddFooter>&amp;L&amp;"Helvetica Neue,Regular"&amp;9&amp;K5E5E5EEdition: 09/09/2020&amp;C&amp;"Helvetica Neue,Regular"&amp;9&amp;K5E5E5E             EnergyLab 
Furniture supply contract&amp;R&amp;"Helvetica Neue,Regular"&amp;9&amp;K5E5E5EPage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V12"/>
  <sheetViews>
    <sheetView showGridLines="0" topLeftCell="A7" workbookViewId="0"/>
  </sheetViews>
  <sheetFormatPr baseColWidth="10" defaultColWidth="16.33203125" defaultRowHeight="12.3" customHeight="1"/>
  <cols>
    <col min="1" max="1" width="11.5546875" style="214" customWidth="1"/>
    <col min="2" max="3" width="30.77734375" style="214" customWidth="1"/>
    <col min="4" max="5" width="9.44140625" style="214" customWidth="1"/>
    <col min="6" max="7" width="13.21875" style="214" customWidth="1"/>
    <col min="8" max="8" width="2.33203125" style="214" customWidth="1"/>
    <col min="9" max="256" width="16.33203125" style="214" customWidth="1"/>
  </cols>
  <sheetData>
    <row r="1" spans="1:8" ht="14.1" customHeight="1">
      <c r="A1" s="156"/>
      <c r="B1" s="156"/>
      <c r="C1" s="157"/>
      <c r="D1" s="158"/>
      <c r="E1" s="159"/>
      <c r="F1" s="160"/>
      <c r="G1" s="161"/>
      <c r="H1" s="7"/>
    </row>
    <row r="2" spans="1:8" ht="28.35" customHeight="1">
      <c r="A2" s="176" t="s">
        <v>201</v>
      </c>
      <c r="B2" s="372" t="s">
        <v>202</v>
      </c>
      <c r="C2" s="373"/>
      <c r="D2" s="373"/>
      <c r="E2" s="373"/>
      <c r="F2" s="373"/>
      <c r="G2" s="374"/>
      <c r="H2" s="163"/>
    </row>
    <row r="3" spans="1:8" ht="16.95" customHeight="1">
      <c r="A3" s="24"/>
      <c r="B3" s="258" t="s">
        <v>29</v>
      </c>
      <c r="C3" s="247"/>
      <c r="D3" s="25" t="s">
        <v>30</v>
      </c>
      <c r="E3" s="25" t="s">
        <v>31</v>
      </c>
      <c r="F3" s="25" t="s">
        <v>32</v>
      </c>
      <c r="G3" s="25" t="s">
        <v>33</v>
      </c>
      <c r="H3" s="26"/>
    </row>
    <row r="4" spans="1:8" ht="16.95" customHeight="1">
      <c r="A4" s="165">
        <v>42383</v>
      </c>
      <c r="B4" s="265" t="s">
        <v>203</v>
      </c>
      <c r="C4" s="266"/>
      <c r="D4" s="94" t="s">
        <v>35</v>
      </c>
      <c r="E4" s="149">
        <v>4</v>
      </c>
      <c r="F4" s="186"/>
      <c r="G4" s="177">
        <f>E4*F4</f>
        <v>0</v>
      </c>
      <c r="H4" s="81"/>
    </row>
    <row r="5" spans="1:8" ht="15.75" customHeight="1">
      <c r="A5" s="168"/>
      <c r="B5" s="242" t="s">
        <v>36</v>
      </c>
      <c r="C5" s="243"/>
      <c r="D5" s="244"/>
      <c r="E5" s="245"/>
      <c r="F5" s="33"/>
      <c r="G5" s="34"/>
      <c r="H5" s="23"/>
    </row>
    <row r="6" spans="1:8" ht="71.400000000000006" customHeight="1">
      <c r="A6" s="168"/>
      <c r="B6" s="273" t="s">
        <v>204</v>
      </c>
      <c r="C6" s="274"/>
      <c r="D6" s="275"/>
      <c r="E6" s="276"/>
      <c r="F6" s="276"/>
      <c r="G6" s="358"/>
      <c r="H6" s="169"/>
    </row>
    <row r="7" spans="1:8" ht="28.35" customHeight="1">
      <c r="A7" s="187"/>
      <c r="B7" s="215" t="s">
        <v>38</v>
      </c>
      <c r="C7" s="398" t="s">
        <v>205</v>
      </c>
      <c r="D7" s="399"/>
      <c r="E7" s="216"/>
      <c r="F7" s="130"/>
      <c r="G7" s="131"/>
      <c r="H7" s="41"/>
    </row>
    <row r="8" spans="1:8" ht="16.95" customHeight="1">
      <c r="A8" s="213">
        <v>42414</v>
      </c>
      <c r="B8" s="397" t="s">
        <v>206</v>
      </c>
      <c r="C8" s="243"/>
      <c r="D8" s="189" t="s">
        <v>35</v>
      </c>
      <c r="E8" s="208">
        <v>4</v>
      </c>
      <c r="F8" s="217"/>
      <c r="G8" s="218">
        <f>E8*F8</f>
        <v>0</v>
      </c>
      <c r="H8" s="96"/>
    </row>
    <row r="9" spans="1:8" ht="15.75" customHeight="1">
      <c r="A9" s="168"/>
      <c r="B9" s="242" t="s">
        <v>36</v>
      </c>
      <c r="C9" s="243"/>
      <c r="D9" s="244"/>
      <c r="E9" s="245"/>
      <c r="F9" s="33"/>
      <c r="G9" s="34"/>
      <c r="H9" s="76"/>
    </row>
    <row r="10" spans="1:8" ht="69.599999999999994" customHeight="1">
      <c r="A10" s="168"/>
      <c r="B10" s="273" t="s">
        <v>207</v>
      </c>
      <c r="C10" s="274"/>
      <c r="D10" s="275"/>
      <c r="E10" s="276"/>
      <c r="F10" s="276"/>
      <c r="G10" s="358"/>
      <c r="H10" s="96"/>
    </row>
    <row r="11" spans="1:8" ht="16.95" customHeight="1">
      <c r="A11" s="173"/>
      <c r="B11" s="36" t="s">
        <v>38</v>
      </c>
      <c r="C11" s="385" t="s">
        <v>205</v>
      </c>
      <c r="D11" s="386"/>
      <c r="E11" s="49"/>
      <c r="F11" s="50"/>
      <c r="G11" s="40"/>
      <c r="H11" s="96"/>
    </row>
    <row r="12" spans="1:8" ht="28.2" customHeight="1">
      <c r="A12" s="73"/>
      <c r="B12" s="73"/>
      <c r="C12" s="74"/>
      <c r="D12" s="246" t="s">
        <v>208</v>
      </c>
      <c r="E12" s="247"/>
      <c r="F12" s="247"/>
      <c r="G12" s="174">
        <f>G4+G8</f>
        <v>0</v>
      </c>
      <c r="H12" s="96"/>
    </row>
  </sheetData>
  <mergeCells count="11">
    <mergeCell ref="B4:C4"/>
    <mergeCell ref="B3:C3"/>
    <mergeCell ref="C7:D7"/>
    <mergeCell ref="B6:G6"/>
    <mergeCell ref="B2:G2"/>
    <mergeCell ref="B5:E5"/>
    <mergeCell ref="B9:E9"/>
    <mergeCell ref="D12:F12"/>
    <mergeCell ref="B10:G10"/>
    <mergeCell ref="B8:C8"/>
    <mergeCell ref="C11:D11"/>
  </mergeCells>
  <pageMargins left="1" right="1" top="1" bottom="1" header="0.25" footer="0.25"/>
  <pageSetup orientation="portrait"/>
  <headerFooter>
    <oddHeader>&amp;C&amp;"Helvetica Neue,Regular"&amp;9&amp;U&amp;K5E5E5EDojo - Atelier d’architecture - Tel: +33 (0)6 62 69 38 77 - Email: dojo.atelier.architecture@gmail.com&amp;U</oddHeader>
    <oddFooter>&amp;L&amp;"Helvetica Neue,Regular"&amp;9&amp;K5E5E5EEdition: 09/09/2020&amp;C&amp;"Helvetica Neue,Regular"&amp;9&amp;K5E5E5E             EnergyLab 
Furniture supply contract&amp;R&amp;"Helvetica Neue,Regular"&amp;9&amp;K5E5E5EPage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V8"/>
  <sheetViews>
    <sheetView showGridLines="0" workbookViewId="0"/>
  </sheetViews>
  <sheetFormatPr baseColWidth="10" defaultColWidth="16.33203125" defaultRowHeight="12.3" customHeight="1"/>
  <cols>
    <col min="1" max="1" width="11.6640625" style="219" customWidth="1"/>
    <col min="2" max="3" width="30.77734375" style="219" customWidth="1"/>
    <col min="4" max="5" width="9.44140625" style="219" customWidth="1"/>
    <col min="6" max="7" width="13.21875" style="219" customWidth="1"/>
    <col min="8" max="8" width="2.33203125" style="219" customWidth="1"/>
    <col min="9" max="256" width="16.33203125" style="219" customWidth="1"/>
  </cols>
  <sheetData>
    <row r="1" spans="1:8" ht="14.1" customHeight="1">
      <c r="A1" s="15"/>
      <c r="B1" s="15"/>
      <c r="C1" s="16"/>
      <c r="D1" s="17"/>
      <c r="E1" s="18"/>
      <c r="F1" s="19"/>
      <c r="G1" s="20"/>
      <c r="H1" s="7"/>
    </row>
    <row r="2" spans="1:8" ht="28.35" customHeight="1">
      <c r="A2" s="21" t="s">
        <v>209</v>
      </c>
      <c r="B2" s="298" t="s">
        <v>210</v>
      </c>
      <c r="C2" s="279"/>
      <c r="D2" s="279"/>
      <c r="E2" s="279"/>
      <c r="F2" s="279"/>
      <c r="G2" s="280"/>
      <c r="H2" s="83"/>
    </row>
    <row r="3" spans="1:8" ht="16.95" customHeight="1">
      <c r="A3" s="220"/>
      <c r="B3" s="401" t="s">
        <v>29</v>
      </c>
      <c r="C3" s="402"/>
      <c r="D3" s="221" t="s">
        <v>30</v>
      </c>
      <c r="E3" s="221" t="s">
        <v>31</v>
      </c>
      <c r="F3" s="221" t="s">
        <v>32</v>
      </c>
      <c r="G3" s="222" t="s">
        <v>33</v>
      </c>
      <c r="H3" s="26"/>
    </row>
    <row r="4" spans="1:8" ht="16.95" customHeight="1">
      <c r="A4" s="223">
        <v>42384</v>
      </c>
      <c r="B4" s="400" t="s">
        <v>211</v>
      </c>
      <c r="C4" s="332"/>
      <c r="D4" s="182" t="s">
        <v>35</v>
      </c>
      <c r="E4" s="183">
        <v>2</v>
      </c>
      <c r="F4" s="224"/>
      <c r="G4" s="225">
        <f>E4*F4</f>
        <v>0</v>
      </c>
      <c r="H4" s="81"/>
    </row>
    <row r="5" spans="1:8" ht="15.75" customHeight="1">
      <c r="A5" s="168"/>
      <c r="B5" s="242" t="s">
        <v>36</v>
      </c>
      <c r="C5" s="243"/>
      <c r="D5" s="244"/>
      <c r="E5" s="245"/>
      <c r="F5" s="33"/>
      <c r="G5" s="34"/>
      <c r="H5" s="23"/>
    </row>
    <row r="6" spans="1:8" ht="84.15" customHeight="1">
      <c r="A6" s="168"/>
      <c r="B6" s="273" t="s">
        <v>212</v>
      </c>
      <c r="C6" s="274"/>
      <c r="D6" s="275"/>
      <c r="E6" s="276"/>
      <c r="F6" s="276"/>
      <c r="G6" s="358"/>
      <c r="H6" s="169"/>
    </row>
    <row r="7" spans="1:8" ht="28.35" customHeight="1">
      <c r="A7" s="173"/>
      <c r="B7" s="36" t="s">
        <v>38</v>
      </c>
      <c r="C7" s="37" t="s">
        <v>213</v>
      </c>
      <c r="D7" s="49"/>
      <c r="E7" s="49"/>
      <c r="F7" s="50"/>
      <c r="G7" s="40"/>
      <c r="H7" s="41"/>
    </row>
    <row r="8" spans="1:8" ht="28.65" customHeight="1">
      <c r="A8" s="73"/>
      <c r="B8" s="73"/>
      <c r="C8" s="74"/>
      <c r="D8" s="246" t="s">
        <v>214</v>
      </c>
      <c r="E8" s="247"/>
      <c r="F8" s="247"/>
      <c r="G8" s="174">
        <f>SUM(G4:G4)</f>
        <v>0</v>
      </c>
      <c r="H8" s="96"/>
    </row>
  </sheetData>
  <mergeCells count="6">
    <mergeCell ref="B2:G2"/>
    <mergeCell ref="B4:C4"/>
    <mergeCell ref="B3:C3"/>
    <mergeCell ref="B5:E5"/>
    <mergeCell ref="D8:F8"/>
    <mergeCell ref="B6:G6"/>
  </mergeCells>
  <pageMargins left="1" right="1" top="1" bottom="1" header="0.25" footer="0.25"/>
  <pageSetup orientation="portrait"/>
  <headerFooter>
    <oddHeader>&amp;C&amp;"Helvetica Neue,Regular"&amp;9&amp;U&amp;K5E5E5EDojo - Atelier d’architecture - Tel: +33 (0)6 62 69 38 77 - Email: dojo.atelier.architecture@gmail.com&amp;U</oddHeader>
    <oddFooter>&amp;L&amp;"Helvetica Neue,Regular"&amp;9&amp;K5E5E5EEdition: 09/09/2020&amp;C&amp;"Helvetica Neue,Regular"&amp;9&amp;K5E5E5E             EnergyLab 
Furniture supply contract&amp;R&amp;"Helvetica Neue,Regular"&amp;9&amp;K5E5E5EPage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V8"/>
  <sheetViews>
    <sheetView showGridLines="0" tabSelected="1" workbookViewId="0"/>
  </sheetViews>
  <sheetFormatPr baseColWidth="10" defaultColWidth="16.33203125" defaultRowHeight="12.3" customHeight="1"/>
  <cols>
    <col min="1" max="1" width="11.44140625" style="226" customWidth="1"/>
    <col min="2" max="3" width="30.77734375" style="226" customWidth="1"/>
    <col min="4" max="5" width="9.44140625" style="226" customWidth="1"/>
    <col min="6" max="7" width="13.21875" style="226" customWidth="1"/>
    <col min="8" max="8" width="2.33203125" style="226" customWidth="1"/>
    <col min="9" max="256" width="16.33203125" style="226" customWidth="1"/>
  </cols>
  <sheetData>
    <row r="1" spans="1:8" ht="14.1" customHeight="1">
      <c r="A1" s="156"/>
      <c r="B1" s="156"/>
      <c r="C1" s="157"/>
      <c r="D1" s="158"/>
      <c r="E1" s="159"/>
      <c r="F1" s="160"/>
      <c r="G1" s="161"/>
      <c r="H1" s="7"/>
    </row>
    <row r="2" spans="1:8" ht="28.35" customHeight="1">
      <c r="A2" s="227" t="s">
        <v>215</v>
      </c>
      <c r="B2" s="403" t="s">
        <v>216</v>
      </c>
      <c r="C2" s="404"/>
      <c r="D2" s="404"/>
      <c r="E2" s="404"/>
      <c r="F2" s="404"/>
      <c r="G2" s="404"/>
      <c r="H2" s="163"/>
    </row>
    <row r="3" spans="1:8" ht="16.95" customHeight="1">
      <c r="A3" s="228"/>
      <c r="B3" s="401" t="s">
        <v>29</v>
      </c>
      <c r="C3" s="402"/>
      <c r="D3" s="229" t="s">
        <v>30</v>
      </c>
      <c r="E3" s="25" t="s">
        <v>31</v>
      </c>
      <c r="F3" s="25" t="s">
        <v>32</v>
      </c>
      <c r="G3" s="25" t="s">
        <v>33</v>
      </c>
      <c r="H3" s="26"/>
    </row>
    <row r="4" spans="1:8" ht="16.95" customHeight="1">
      <c r="A4" s="165">
        <v>42385</v>
      </c>
      <c r="B4" s="400" t="s">
        <v>217</v>
      </c>
      <c r="C4" s="332"/>
      <c r="D4" s="28" t="s">
        <v>35</v>
      </c>
      <c r="E4" s="29">
        <v>8</v>
      </c>
      <c r="F4" s="30"/>
      <c r="G4" s="177">
        <f>E4*F4</f>
        <v>0</v>
      </c>
      <c r="H4" s="81"/>
    </row>
    <row r="5" spans="1:8" ht="15.75" customHeight="1">
      <c r="A5" s="168"/>
      <c r="B5" s="242" t="s">
        <v>36</v>
      </c>
      <c r="C5" s="243"/>
      <c r="D5" s="244"/>
      <c r="E5" s="245"/>
      <c r="F5" s="33"/>
      <c r="G5" s="34"/>
      <c r="H5" s="192"/>
    </row>
    <row r="6" spans="1:8" ht="144.15" customHeight="1">
      <c r="A6" s="168"/>
      <c r="B6" s="383" t="s">
        <v>218</v>
      </c>
      <c r="C6" s="274"/>
      <c r="D6" s="384"/>
      <c r="E6" s="384"/>
      <c r="F6" s="275"/>
      <c r="G6" s="358"/>
      <c r="H6" s="193"/>
    </row>
    <row r="7" spans="1:8" ht="28.35" customHeight="1">
      <c r="A7" s="173"/>
      <c r="B7" s="36" t="s">
        <v>38</v>
      </c>
      <c r="C7" s="37" t="s">
        <v>148</v>
      </c>
      <c r="D7" s="49"/>
      <c r="E7" s="49"/>
      <c r="F7" s="50"/>
      <c r="G7" s="40"/>
      <c r="H7" s="194"/>
    </row>
    <row r="8" spans="1:8" ht="28.05" customHeight="1">
      <c r="A8" s="73"/>
      <c r="B8" s="73"/>
      <c r="C8" s="74"/>
      <c r="D8" s="246" t="s">
        <v>219</v>
      </c>
      <c r="E8" s="247"/>
      <c r="F8" s="247"/>
      <c r="G8" s="154">
        <f>G4</f>
        <v>0</v>
      </c>
      <c r="H8" s="76"/>
    </row>
  </sheetData>
  <mergeCells count="6">
    <mergeCell ref="B2:G2"/>
    <mergeCell ref="B4:C4"/>
    <mergeCell ref="B3:C3"/>
    <mergeCell ref="B5:E5"/>
    <mergeCell ref="D8:F8"/>
    <mergeCell ref="B6:G6"/>
  </mergeCells>
  <pageMargins left="1" right="1" top="1" bottom="1" header="0.25" footer="0.25"/>
  <pageSetup orientation="portrait"/>
  <headerFooter>
    <oddHeader>&amp;C&amp;"Helvetica Neue,Regular"&amp;9&amp;U&amp;K5E5E5EDojo - Atelier d’architecture - Tel: +33 (0)6 62 69 38 77 - Email: dojo.atelier.architecture@gmail.com&amp;U</oddHeader>
    <oddFooter>&amp;L&amp;"Helvetica Neue,Regular"&amp;9&amp;K5E5E5EEdition: 09/09/2020&amp;C&amp;"Helvetica Neue,Regular"&amp;9&amp;K5E5E5E             EnergyLab 
Furniture supply contract&amp;R&amp;"Helvetica Neue,Regular"&amp;9&amp;K5E5E5EPage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19"/>
  <sheetViews>
    <sheetView showGridLines="0" workbookViewId="0">
      <selection activeCell="B18" sqref="B18:G18"/>
    </sheetView>
  </sheetViews>
  <sheetFormatPr baseColWidth="10" defaultColWidth="16.33203125" defaultRowHeight="12.3" customHeight="1"/>
  <cols>
    <col min="1" max="1" width="11.88671875" style="14" customWidth="1"/>
    <col min="2" max="3" width="30.77734375" style="14" customWidth="1"/>
    <col min="4" max="5" width="9.44140625" style="14" customWidth="1"/>
    <col min="6" max="7" width="13.21875" style="14" customWidth="1"/>
    <col min="8" max="8" width="2.33203125" style="14" customWidth="1"/>
    <col min="9" max="256" width="16.33203125" style="14" customWidth="1"/>
  </cols>
  <sheetData>
    <row r="1" spans="1:8" ht="14.1" customHeight="1">
      <c r="A1" s="15"/>
      <c r="B1" s="15"/>
      <c r="C1" s="16"/>
      <c r="D1" s="17"/>
      <c r="E1" s="18"/>
      <c r="F1" s="19"/>
      <c r="G1" s="20"/>
      <c r="H1" s="7"/>
    </row>
    <row r="2" spans="1:8" ht="28.35" customHeight="1">
      <c r="A2" s="21" t="s">
        <v>26</v>
      </c>
      <c r="B2" s="278" t="s">
        <v>27</v>
      </c>
      <c r="C2" s="279"/>
      <c r="D2" s="279"/>
      <c r="E2" s="279"/>
      <c r="F2" s="279"/>
      <c r="G2" s="280"/>
      <c r="H2" s="22"/>
    </row>
    <row r="3" spans="1:8" ht="134.25" customHeight="1">
      <c r="A3" s="267" t="s">
        <v>28</v>
      </c>
      <c r="B3" s="268"/>
      <c r="C3" s="269"/>
      <c r="D3" s="270"/>
      <c r="E3" s="271"/>
      <c r="F3" s="271"/>
      <c r="G3" s="272"/>
      <c r="H3" s="23"/>
    </row>
    <row r="4" spans="1:8" ht="16.95" customHeight="1">
      <c r="A4" s="24"/>
      <c r="B4" s="258" t="s">
        <v>29</v>
      </c>
      <c r="C4" s="247"/>
      <c r="D4" s="25" t="s">
        <v>30</v>
      </c>
      <c r="E4" s="25" t="s">
        <v>31</v>
      </c>
      <c r="F4" s="25" t="s">
        <v>32</v>
      </c>
      <c r="G4" s="25" t="s">
        <v>33</v>
      </c>
      <c r="H4" s="26"/>
    </row>
    <row r="5" spans="1:8" ht="16.95" customHeight="1">
      <c r="A5" s="27">
        <v>42369</v>
      </c>
      <c r="B5" s="265" t="s">
        <v>34</v>
      </c>
      <c r="C5" s="266"/>
      <c r="D5" s="28" t="s">
        <v>35</v>
      </c>
      <c r="E5" s="29">
        <v>16</v>
      </c>
      <c r="F5" s="30"/>
      <c r="G5" s="31">
        <f>E5*F5</f>
        <v>0</v>
      </c>
      <c r="H5" s="26"/>
    </row>
    <row r="6" spans="1:8" ht="15.75" customHeight="1">
      <c r="A6" s="32"/>
      <c r="B6" s="242" t="s">
        <v>36</v>
      </c>
      <c r="C6" s="243"/>
      <c r="D6" s="244"/>
      <c r="E6" s="245"/>
      <c r="F6" s="33"/>
      <c r="G6" s="34"/>
      <c r="H6" s="23"/>
    </row>
    <row r="7" spans="1:8" ht="93.3" customHeight="1">
      <c r="A7" s="32"/>
      <c r="B7" s="273" t="s">
        <v>37</v>
      </c>
      <c r="C7" s="274"/>
      <c r="D7" s="275"/>
      <c r="E7" s="276"/>
      <c r="F7" s="276"/>
      <c r="G7" s="277"/>
      <c r="H7" s="23"/>
    </row>
    <row r="8" spans="1:8" ht="28.35" customHeight="1">
      <c r="A8" s="35"/>
      <c r="B8" s="36" t="s">
        <v>38</v>
      </c>
      <c r="C8" s="37" t="s">
        <v>39</v>
      </c>
      <c r="D8" s="38"/>
      <c r="E8" s="38"/>
      <c r="F8" s="39"/>
      <c r="G8" s="40"/>
      <c r="H8" s="41"/>
    </row>
    <row r="9" spans="1:8" ht="16.95" customHeight="1">
      <c r="A9" s="27">
        <v>42400</v>
      </c>
      <c r="B9" s="261" t="s">
        <v>34</v>
      </c>
      <c r="C9" s="262"/>
      <c r="D9" s="42" t="s">
        <v>35</v>
      </c>
      <c r="E9" s="43">
        <f>18+24</f>
        <v>42</v>
      </c>
      <c r="F9" s="44"/>
      <c r="G9" s="45">
        <f>E9*F9</f>
        <v>0</v>
      </c>
      <c r="H9" s="26"/>
    </row>
    <row r="10" spans="1:8" ht="15.75" customHeight="1">
      <c r="A10" s="32"/>
      <c r="B10" s="242" t="s">
        <v>36</v>
      </c>
      <c r="C10" s="243"/>
      <c r="D10" s="244"/>
      <c r="E10" s="245"/>
      <c r="F10" s="33"/>
      <c r="G10" s="34"/>
      <c r="H10" s="23"/>
    </row>
    <row r="11" spans="1:8" ht="93.45" customHeight="1">
      <c r="A11" s="32"/>
      <c r="B11" s="273" t="s">
        <v>40</v>
      </c>
      <c r="C11" s="274"/>
      <c r="D11" s="275"/>
      <c r="E11" s="276"/>
      <c r="F11" s="276"/>
      <c r="G11" s="277"/>
      <c r="H11" s="23"/>
    </row>
    <row r="12" spans="1:8" ht="28.35" customHeight="1">
      <c r="A12" s="46"/>
      <c r="B12" s="47" t="s">
        <v>38</v>
      </c>
      <c r="C12" s="48" t="s">
        <v>41</v>
      </c>
      <c r="D12" s="49"/>
      <c r="E12" s="49"/>
      <c r="F12" s="50"/>
      <c r="G12" s="51"/>
      <c r="H12" s="41"/>
    </row>
    <row r="13" spans="1:8" ht="28.35" customHeight="1">
      <c r="A13" s="52"/>
      <c r="B13" s="53"/>
      <c r="C13" s="54"/>
      <c r="D13" s="246" t="s">
        <v>42</v>
      </c>
      <c r="E13" s="247"/>
      <c r="F13" s="247"/>
      <c r="G13" s="55">
        <f>G5+G9</f>
        <v>0</v>
      </c>
      <c r="H13" s="56"/>
    </row>
    <row r="14" spans="1:8" ht="28.2" customHeight="1">
      <c r="A14" s="57"/>
      <c r="B14" s="252"/>
      <c r="C14" s="253"/>
      <c r="D14" s="58"/>
      <c r="E14" s="59"/>
      <c r="F14" s="60"/>
      <c r="G14" s="61"/>
      <c r="H14" s="56"/>
    </row>
    <row r="15" spans="1:8" ht="16.05" customHeight="1">
      <c r="A15" s="62"/>
      <c r="B15" s="250" t="s">
        <v>43</v>
      </c>
      <c r="C15" s="251"/>
      <c r="D15" s="63" t="s">
        <v>30</v>
      </c>
      <c r="E15" s="63" t="s">
        <v>31</v>
      </c>
      <c r="F15" s="248" t="s">
        <v>32</v>
      </c>
      <c r="G15" s="249"/>
      <c r="H15" s="56"/>
    </row>
    <row r="16" spans="1:8" ht="15.9" customHeight="1">
      <c r="A16" s="254" t="s">
        <v>44</v>
      </c>
      <c r="B16" s="263" t="s">
        <v>45</v>
      </c>
      <c r="C16" s="264"/>
      <c r="D16" s="64" t="s">
        <v>35</v>
      </c>
      <c r="E16" s="65">
        <v>1</v>
      </c>
      <c r="F16" s="259">
        <v>0</v>
      </c>
      <c r="G16" s="260"/>
      <c r="H16" s="56"/>
    </row>
    <row r="17" spans="1:8" ht="15.75" customHeight="1">
      <c r="A17" s="255"/>
      <c r="B17" s="242" t="s">
        <v>36</v>
      </c>
      <c r="C17" s="243"/>
      <c r="D17" s="244"/>
      <c r="E17" s="245"/>
      <c r="F17" s="33"/>
      <c r="G17" s="34"/>
      <c r="H17" s="56"/>
    </row>
    <row r="18" spans="1:8" ht="121.2" customHeight="1">
      <c r="A18" s="256"/>
      <c r="B18" s="273" t="s">
        <v>223</v>
      </c>
      <c r="C18" s="274"/>
      <c r="D18" s="275"/>
      <c r="E18" s="276"/>
      <c r="F18" s="276"/>
      <c r="G18" s="277"/>
      <c r="H18" s="56"/>
    </row>
    <row r="19" spans="1:8" ht="15.45" customHeight="1">
      <c r="A19" s="257"/>
      <c r="B19" s="66"/>
      <c r="C19" s="67"/>
      <c r="D19" s="49"/>
      <c r="E19" s="49"/>
      <c r="F19" s="50"/>
      <c r="G19" s="68"/>
      <c r="H19" s="56"/>
    </row>
  </sheetData>
  <mergeCells count="18">
    <mergeCell ref="A3:G3"/>
    <mergeCell ref="B11:G11"/>
    <mergeCell ref="B18:G18"/>
    <mergeCell ref="B7:G7"/>
    <mergeCell ref="B2:G2"/>
    <mergeCell ref="A16:A19"/>
    <mergeCell ref="B4:C4"/>
    <mergeCell ref="F16:G16"/>
    <mergeCell ref="B9:C9"/>
    <mergeCell ref="B16:C16"/>
    <mergeCell ref="B5:C5"/>
    <mergeCell ref="B17:E17"/>
    <mergeCell ref="B10:E10"/>
    <mergeCell ref="B6:E6"/>
    <mergeCell ref="D13:F13"/>
    <mergeCell ref="F15:G15"/>
    <mergeCell ref="B15:C15"/>
    <mergeCell ref="B14:C14"/>
  </mergeCells>
  <pageMargins left="1" right="1" top="1" bottom="1" header="0.25" footer="0.25"/>
  <pageSetup orientation="portrait"/>
  <headerFooter>
    <oddHeader>&amp;C&amp;"Helvetica Neue,Regular"&amp;9&amp;U&amp;K5E5E5EDojo - Atelier d’architecture - Tel: +33 (0)6 62 69 38 77 - Email: dojo.atelier.architecture@gmail.com&amp;U</oddHeader>
    <oddFooter>&amp;L&amp;"Helvetica Neue,Regular"&amp;9&amp;K5E5E5EEdition: 09/09/2020&amp;C&amp;"Helvetica Neue,Regular"&amp;9&amp;K5E5E5E             EnergyLab 
Furniture supply contract&amp;R&amp;"Helvetica Neue,Regular"&amp;9&amp;K5E5E5EPage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8"/>
  <sheetViews>
    <sheetView showGridLines="0" topLeftCell="A13" workbookViewId="0">
      <selection activeCell="J17" sqref="J17"/>
    </sheetView>
  </sheetViews>
  <sheetFormatPr baseColWidth="10" defaultColWidth="16.33203125" defaultRowHeight="12.3" customHeight="1"/>
  <cols>
    <col min="1" max="1" width="10.77734375" style="69" customWidth="1"/>
    <col min="2" max="3" width="30.77734375" style="69" customWidth="1"/>
    <col min="4" max="5" width="9.44140625" style="69" customWidth="1"/>
    <col min="6" max="7" width="13.21875" style="69" customWidth="1"/>
    <col min="8" max="8" width="2.33203125" style="69" customWidth="1"/>
    <col min="9" max="256" width="16.33203125" style="69" customWidth="1"/>
  </cols>
  <sheetData>
    <row r="1" spans="1:8" ht="14.1" customHeight="1">
      <c r="A1" s="15"/>
      <c r="B1" s="15"/>
      <c r="C1" s="16"/>
      <c r="D1" s="17"/>
      <c r="E1" s="18"/>
      <c r="F1" s="19"/>
      <c r="G1" s="20"/>
      <c r="H1" s="7"/>
    </row>
    <row r="2" spans="1:8" ht="28.35" customHeight="1">
      <c r="A2" s="21" t="s">
        <v>46</v>
      </c>
      <c r="B2" s="278" t="s">
        <v>47</v>
      </c>
      <c r="C2" s="279"/>
      <c r="D2" s="279"/>
      <c r="E2" s="279"/>
      <c r="F2" s="279"/>
      <c r="G2" s="280"/>
      <c r="H2" s="22"/>
    </row>
    <row r="3" spans="1:8" ht="16.95" customHeight="1">
      <c r="A3" s="24"/>
      <c r="B3" s="258" t="s">
        <v>29</v>
      </c>
      <c r="C3" s="247"/>
      <c r="D3" s="25" t="s">
        <v>30</v>
      </c>
      <c r="E3" s="25" t="s">
        <v>31</v>
      </c>
      <c r="F3" s="25" t="s">
        <v>32</v>
      </c>
      <c r="G3" s="25" t="s">
        <v>33</v>
      </c>
      <c r="H3" s="26"/>
    </row>
    <row r="4" spans="1:8" ht="16.95" customHeight="1">
      <c r="A4" s="27">
        <v>42370</v>
      </c>
      <c r="B4" s="288" t="s">
        <v>48</v>
      </c>
      <c r="C4" s="289"/>
      <c r="D4" s="28" t="s">
        <v>35</v>
      </c>
      <c r="E4" s="29">
        <f>18+24</f>
        <v>42</v>
      </c>
      <c r="F4" s="30"/>
      <c r="G4" s="31">
        <f>E4*F4</f>
        <v>0</v>
      </c>
      <c r="H4" s="26"/>
    </row>
    <row r="5" spans="1:8" ht="15.75" customHeight="1">
      <c r="A5" s="32"/>
      <c r="B5" s="242" t="s">
        <v>36</v>
      </c>
      <c r="C5" s="243"/>
      <c r="D5" s="244"/>
      <c r="E5" s="245"/>
      <c r="F5" s="33"/>
      <c r="G5" s="34"/>
      <c r="H5" s="23"/>
    </row>
    <row r="6" spans="1:8" ht="108.75" customHeight="1">
      <c r="A6" s="32"/>
      <c r="B6" s="273" t="s">
        <v>49</v>
      </c>
      <c r="C6" s="274"/>
      <c r="D6" s="275"/>
      <c r="E6" s="276"/>
      <c r="F6" s="276"/>
      <c r="G6" s="277"/>
      <c r="H6" s="23"/>
    </row>
    <row r="7" spans="1:8" ht="28.35" customHeight="1">
      <c r="A7" s="35"/>
      <c r="B7" s="36" t="s">
        <v>38</v>
      </c>
      <c r="C7" s="37" t="s">
        <v>41</v>
      </c>
      <c r="D7" s="38"/>
      <c r="E7" s="38"/>
      <c r="F7" s="39"/>
      <c r="G7" s="40"/>
      <c r="H7" s="41"/>
    </row>
    <row r="8" spans="1:8" ht="16.95" customHeight="1">
      <c r="A8" s="27">
        <v>42401</v>
      </c>
      <c r="B8" s="261" t="s">
        <v>50</v>
      </c>
      <c r="C8" s="262"/>
      <c r="D8" s="70" t="s">
        <v>35</v>
      </c>
      <c r="E8" s="71">
        <v>26</v>
      </c>
      <c r="F8" s="44"/>
      <c r="G8" s="45">
        <f>E8*F8</f>
        <v>0</v>
      </c>
      <c r="H8" s="26"/>
    </row>
    <row r="9" spans="1:8" ht="15.75" customHeight="1">
      <c r="A9" s="32"/>
      <c r="B9" s="242" t="s">
        <v>36</v>
      </c>
      <c r="C9" s="243"/>
      <c r="D9" s="244"/>
      <c r="E9" s="245"/>
      <c r="F9" s="33"/>
      <c r="G9" s="34"/>
      <c r="H9" s="23"/>
    </row>
    <row r="10" spans="1:8" ht="110.1" customHeight="1">
      <c r="A10" s="32"/>
      <c r="B10" s="273" t="s">
        <v>51</v>
      </c>
      <c r="C10" s="274"/>
      <c r="D10" s="275"/>
      <c r="E10" s="276"/>
      <c r="F10" s="276"/>
      <c r="G10" s="277"/>
      <c r="H10" s="23"/>
    </row>
    <row r="11" spans="1:8" ht="28.35" customHeight="1">
      <c r="A11" s="35"/>
      <c r="B11" s="36" t="s">
        <v>38</v>
      </c>
      <c r="C11" s="37" t="s">
        <v>52</v>
      </c>
      <c r="D11" s="49"/>
      <c r="E11" s="49"/>
      <c r="F11" s="50"/>
      <c r="G11" s="40"/>
      <c r="H11" s="41"/>
    </row>
    <row r="12" spans="1:8" ht="28.35" customHeight="1">
      <c r="A12" s="72"/>
      <c r="B12" s="73"/>
      <c r="C12" s="74"/>
      <c r="D12" s="284" t="s">
        <v>53</v>
      </c>
      <c r="E12" s="285"/>
      <c r="F12" s="285"/>
      <c r="G12" s="75">
        <f>G4+G8</f>
        <v>0</v>
      </c>
      <c r="H12" s="76"/>
    </row>
    <row r="13" spans="1:8" ht="28.95" customHeight="1">
      <c r="A13" s="57"/>
      <c r="B13" s="281"/>
      <c r="C13" s="253"/>
      <c r="D13" s="77"/>
      <c r="E13" s="77"/>
      <c r="F13" s="282"/>
      <c r="G13" s="283"/>
      <c r="H13" s="76"/>
    </row>
    <row r="14" spans="1:8" ht="16.95" customHeight="1">
      <c r="A14" s="78"/>
      <c r="B14" s="250" t="s">
        <v>43</v>
      </c>
      <c r="C14" s="251"/>
      <c r="D14" s="63" t="s">
        <v>30</v>
      </c>
      <c r="E14" s="63" t="s">
        <v>31</v>
      </c>
      <c r="F14" s="248" t="s">
        <v>32</v>
      </c>
      <c r="G14" s="249"/>
      <c r="H14" s="76"/>
    </row>
    <row r="15" spans="1:8" ht="16.95" customHeight="1">
      <c r="A15" s="79">
        <v>42430</v>
      </c>
      <c r="B15" s="263" t="s">
        <v>54</v>
      </c>
      <c r="C15" s="264"/>
      <c r="D15" s="64" t="s">
        <v>35</v>
      </c>
      <c r="E15" s="80">
        <v>1</v>
      </c>
      <c r="F15" s="286">
        <v>0</v>
      </c>
      <c r="G15" s="287"/>
      <c r="H15" s="76"/>
    </row>
    <row r="16" spans="1:8" ht="15.75" customHeight="1">
      <c r="A16" s="32"/>
      <c r="B16" s="242" t="s">
        <v>36</v>
      </c>
      <c r="C16" s="243"/>
      <c r="D16" s="244"/>
      <c r="E16" s="245"/>
      <c r="F16" s="33"/>
      <c r="G16" s="34"/>
      <c r="H16" s="76"/>
    </row>
    <row r="17" spans="1:8" ht="131.55000000000001" customHeight="1">
      <c r="A17" s="32"/>
      <c r="B17" s="273" t="s">
        <v>224</v>
      </c>
      <c r="C17" s="274"/>
      <c r="D17" s="275"/>
      <c r="E17" s="276"/>
      <c r="F17" s="276"/>
      <c r="G17" s="277"/>
      <c r="H17" s="76"/>
    </row>
    <row r="18" spans="1:8" ht="28.35" customHeight="1">
      <c r="A18" s="35"/>
      <c r="B18" s="36" t="s">
        <v>38</v>
      </c>
      <c r="C18" s="37" t="s">
        <v>55</v>
      </c>
      <c r="D18" s="38"/>
      <c r="E18" s="38"/>
      <c r="F18" s="39"/>
      <c r="G18" s="40"/>
      <c r="H18" s="81"/>
    </row>
  </sheetData>
  <mergeCells count="17">
    <mergeCell ref="B2:G2"/>
    <mergeCell ref="B4:C4"/>
    <mergeCell ref="B14:C14"/>
    <mergeCell ref="B3:C3"/>
    <mergeCell ref="B10:G10"/>
    <mergeCell ref="B17:G17"/>
    <mergeCell ref="B16:E16"/>
    <mergeCell ref="B9:E9"/>
    <mergeCell ref="B5:E5"/>
    <mergeCell ref="B13:C13"/>
    <mergeCell ref="F14:G14"/>
    <mergeCell ref="B6:G6"/>
    <mergeCell ref="F13:G13"/>
    <mergeCell ref="D12:F12"/>
    <mergeCell ref="F15:G15"/>
    <mergeCell ref="B8:C8"/>
    <mergeCell ref="B15:C15"/>
  </mergeCells>
  <pageMargins left="1" right="1" top="1" bottom="1" header="0.25" footer="0.25"/>
  <pageSetup orientation="portrait"/>
  <headerFooter>
    <oddHeader>&amp;C&amp;"Helvetica Neue,Regular"&amp;9&amp;U&amp;K5E5E5EDojo - Atelier d’architecture - Tel: +33 (0)6 62 69 38 77 - Email: dojo.atelier.architecture@gmail.com&amp;U</oddHeader>
    <oddFooter>&amp;L&amp;"Helvetica Neue,Regular"&amp;9&amp;K5E5E5EEdition: 09/09/2020&amp;C&amp;"Helvetica Neue,Regular"&amp;9&amp;K5E5E5E             EnergyLab 
Furniture supply contract&amp;R&amp;"Helvetica Neue,Regular"&amp;9&amp;K5E5E5EPage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13"/>
  <sheetViews>
    <sheetView showGridLines="0" topLeftCell="A10" workbookViewId="0">
      <selection activeCell="I12" sqref="I12"/>
    </sheetView>
  </sheetViews>
  <sheetFormatPr baseColWidth="10" defaultColWidth="16.33203125" defaultRowHeight="12.3" customHeight="1"/>
  <cols>
    <col min="1" max="1" width="12" style="82" customWidth="1"/>
    <col min="2" max="3" width="30.77734375" style="82" customWidth="1"/>
    <col min="4" max="5" width="9.44140625" style="82" customWidth="1"/>
    <col min="6" max="7" width="13.21875" style="82" customWidth="1"/>
    <col min="8" max="8" width="2.33203125" style="82" customWidth="1"/>
    <col min="9" max="256" width="16.33203125" style="82" customWidth="1"/>
  </cols>
  <sheetData>
    <row r="1" spans="1:8" ht="14.1" customHeight="1">
      <c r="A1" s="15"/>
      <c r="B1" s="15"/>
      <c r="C1" s="16"/>
      <c r="D1" s="17"/>
      <c r="E1" s="18"/>
      <c r="F1" s="19"/>
      <c r="G1" s="20"/>
      <c r="H1" s="7"/>
    </row>
    <row r="2" spans="1:8" ht="28.35" customHeight="1">
      <c r="A2" s="21" t="s">
        <v>56</v>
      </c>
      <c r="B2" s="298" t="s">
        <v>57</v>
      </c>
      <c r="C2" s="279"/>
      <c r="D2" s="279"/>
      <c r="E2" s="279"/>
      <c r="F2" s="279"/>
      <c r="G2" s="280"/>
      <c r="H2" s="83"/>
    </row>
    <row r="3" spans="1:8" ht="16.95" customHeight="1">
      <c r="A3" s="24"/>
      <c r="B3" s="258" t="s">
        <v>29</v>
      </c>
      <c r="C3" s="247"/>
      <c r="D3" s="25" t="s">
        <v>30</v>
      </c>
      <c r="E3" s="25" t="s">
        <v>31</v>
      </c>
      <c r="F3" s="25" t="s">
        <v>32</v>
      </c>
      <c r="G3" s="25" t="s">
        <v>33</v>
      </c>
      <c r="H3" s="26"/>
    </row>
    <row r="4" spans="1:8" ht="16.95" customHeight="1">
      <c r="A4" s="27">
        <v>42371</v>
      </c>
      <c r="B4" s="288" t="s">
        <v>58</v>
      </c>
      <c r="C4" s="289"/>
      <c r="D4" s="28" t="s">
        <v>35</v>
      </c>
      <c r="E4" s="29">
        <v>2</v>
      </c>
      <c r="F4" s="30"/>
      <c r="G4" s="31">
        <f>E4*F4</f>
        <v>0</v>
      </c>
      <c r="H4" s="26"/>
    </row>
    <row r="5" spans="1:8" ht="15.75" customHeight="1">
      <c r="A5" s="32"/>
      <c r="B5" s="242" t="s">
        <v>36</v>
      </c>
      <c r="C5" s="243"/>
      <c r="D5" s="244"/>
      <c r="E5" s="245"/>
      <c r="F5" s="33"/>
      <c r="G5" s="34"/>
      <c r="H5" s="23"/>
    </row>
    <row r="6" spans="1:8" ht="108.6" customHeight="1">
      <c r="A6" s="84"/>
      <c r="B6" s="299" t="s">
        <v>59</v>
      </c>
      <c r="C6" s="274"/>
      <c r="D6" s="275"/>
      <c r="E6" s="276"/>
      <c r="F6" s="276"/>
      <c r="G6" s="300"/>
      <c r="H6" s="85"/>
    </row>
    <row r="7" spans="1:8" ht="28.35" customHeight="1">
      <c r="A7" s="35"/>
      <c r="B7" s="86" t="s">
        <v>38</v>
      </c>
      <c r="C7" s="87" t="s">
        <v>60</v>
      </c>
      <c r="D7" s="49"/>
      <c r="E7" s="49"/>
      <c r="F7" s="50"/>
      <c r="G7" s="88"/>
      <c r="H7" s="41"/>
    </row>
    <row r="8" spans="1:8" ht="28.65" customHeight="1">
      <c r="A8" s="72"/>
      <c r="B8" s="89"/>
      <c r="C8" s="90"/>
      <c r="D8" s="284" t="s">
        <v>61</v>
      </c>
      <c r="E8" s="285"/>
      <c r="F8" s="285"/>
      <c r="G8" s="91">
        <f>G4</f>
        <v>0</v>
      </c>
      <c r="H8" s="76"/>
    </row>
    <row r="9" spans="1:8" ht="28.05" customHeight="1">
      <c r="A9" s="57"/>
      <c r="B9" s="281"/>
      <c r="C9" s="253"/>
      <c r="D9" s="77"/>
      <c r="E9" s="77"/>
      <c r="F9" s="282"/>
      <c r="G9" s="283"/>
      <c r="H9" s="76"/>
    </row>
    <row r="10" spans="1:8" ht="16.95" customHeight="1">
      <c r="A10" s="92"/>
      <c r="B10" s="292" t="s">
        <v>43</v>
      </c>
      <c r="C10" s="293"/>
      <c r="D10" s="93" t="s">
        <v>30</v>
      </c>
      <c r="E10" s="93" t="s">
        <v>31</v>
      </c>
      <c r="F10" s="294" t="s">
        <v>32</v>
      </c>
      <c r="G10" s="295"/>
      <c r="H10" s="76"/>
    </row>
    <row r="11" spans="1:8" ht="16.95" customHeight="1">
      <c r="A11" s="27">
        <v>42402</v>
      </c>
      <c r="B11" s="290" t="s">
        <v>54</v>
      </c>
      <c r="C11" s="289"/>
      <c r="D11" s="94" t="s">
        <v>35</v>
      </c>
      <c r="E11" s="95">
        <v>1</v>
      </c>
      <c r="F11" s="296">
        <v>0</v>
      </c>
      <c r="G11" s="297"/>
      <c r="H11" s="76"/>
    </row>
    <row r="12" spans="1:8" ht="142.80000000000001" customHeight="1">
      <c r="A12" s="32"/>
      <c r="B12" s="273" t="s">
        <v>225</v>
      </c>
      <c r="C12" s="274"/>
      <c r="D12" s="275"/>
      <c r="E12" s="276"/>
      <c r="F12" s="276"/>
      <c r="G12" s="291"/>
      <c r="H12" s="76"/>
    </row>
    <row r="13" spans="1:8" ht="16.95" customHeight="1">
      <c r="A13" s="35"/>
      <c r="B13" s="36" t="s">
        <v>38</v>
      </c>
      <c r="C13" s="37" t="s">
        <v>60</v>
      </c>
      <c r="D13" s="38"/>
      <c r="E13" s="38"/>
      <c r="F13" s="39"/>
      <c r="G13" s="40"/>
      <c r="H13" s="96"/>
    </row>
  </sheetData>
  <mergeCells count="13">
    <mergeCell ref="B3:C3"/>
    <mergeCell ref="F10:G10"/>
    <mergeCell ref="F11:G11"/>
    <mergeCell ref="B4:C4"/>
    <mergeCell ref="B2:G2"/>
    <mergeCell ref="F9:G9"/>
    <mergeCell ref="B6:G6"/>
    <mergeCell ref="B5:E5"/>
    <mergeCell ref="B11:C11"/>
    <mergeCell ref="B12:G12"/>
    <mergeCell ref="B9:C9"/>
    <mergeCell ref="D8:F8"/>
    <mergeCell ref="B10:C10"/>
  </mergeCells>
  <pageMargins left="1" right="1" top="1" bottom="1" header="0.25" footer="0.25"/>
  <pageSetup orientation="portrait"/>
  <headerFooter>
    <oddHeader>&amp;C&amp;"Helvetica Neue,Regular"&amp;9&amp;U&amp;K5E5E5EDojo - Atelier d’architecture - Tel: +33 (0)6 62 69 38 77 - Email: dojo.atelier.architecture@gmail.com&amp;U</oddHeader>
    <oddFooter>&amp;L&amp;"Helvetica Neue,Regular"&amp;9&amp;K5E5E5EEdition: 09/09/2020&amp;C&amp;"Helvetica Neue,Regular"&amp;9&amp;K5E5E5E             EnergyLab 
Furniture supply contract&amp;R&amp;"Helvetica Neue,Regular"&amp;9&amp;K5E5E5EPage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32"/>
  <sheetViews>
    <sheetView showGridLines="0" topLeftCell="A25" workbookViewId="0"/>
  </sheetViews>
  <sheetFormatPr baseColWidth="10" defaultColWidth="16.33203125" defaultRowHeight="12.3" customHeight="1"/>
  <cols>
    <col min="1" max="1" width="10.44140625" style="97" customWidth="1"/>
    <col min="2" max="3" width="30.77734375" style="97" customWidth="1"/>
    <col min="4" max="5" width="9.44140625" style="97" customWidth="1"/>
    <col min="6" max="7" width="13.21875" style="97" customWidth="1"/>
    <col min="8" max="8" width="2.33203125" style="97" customWidth="1"/>
    <col min="9" max="256" width="16.33203125" style="97" customWidth="1"/>
  </cols>
  <sheetData>
    <row r="1" spans="1:8" ht="14.1" customHeight="1">
      <c r="A1" s="15"/>
      <c r="B1" s="15"/>
      <c r="C1" s="16"/>
      <c r="D1" s="17"/>
      <c r="E1" s="18"/>
      <c r="F1" s="19"/>
      <c r="G1" s="20"/>
      <c r="H1" s="7"/>
    </row>
    <row r="2" spans="1:8" ht="28.35" customHeight="1">
      <c r="A2" s="21" t="s">
        <v>62</v>
      </c>
      <c r="B2" s="298" t="s">
        <v>63</v>
      </c>
      <c r="C2" s="279"/>
      <c r="D2" s="279"/>
      <c r="E2" s="279"/>
      <c r="F2" s="279"/>
      <c r="G2" s="280"/>
      <c r="H2" s="83"/>
    </row>
    <row r="3" spans="1:8" ht="162.9" customHeight="1">
      <c r="A3" s="330" t="s">
        <v>64</v>
      </c>
      <c r="B3" s="268"/>
      <c r="C3" s="269"/>
      <c r="D3" s="270"/>
      <c r="E3" s="271"/>
      <c r="F3" s="271"/>
      <c r="G3" s="272"/>
      <c r="H3" s="98"/>
    </row>
    <row r="4" spans="1:8" ht="16.95" customHeight="1">
      <c r="A4" s="24"/>
      <c r="B4" s="258" t="s">
        <v>29</v>
      </c>
      <c r="C4" s="247"/>
      <c r="D4" s="25" t="s">
        <v>30</v>
      </c>
      <c r="E4" s="25" t="s">
        <v>31</v>
      </c>
      <c r="F4" s="25" t="s">
        <v>32</v>
      </c>
      <c r="G4" s="25" t="s">
        <v>33</v>
      </c>
      <c r="H4" s="26"/>
    </row>
    <row r="5" spans="1:8" ht="16.95" customHeight="1">
      <c r="A5" s="327" t="s">
        <v>65</v>
      </c>
      <c r="B5" s="288" t="s">
        <v>66</v>
      </c>
      <c r="C5" s="289"/>
      <c r="D5" s="28" t="s">
        <v>35</v>
      </c>
      <c r="E5" s="29">
        <v>13</v>
      </c>
      <c r="F5" s="30"/>
      <c r="G5" s="31">
        <f>E5*F5</f>
        <v>0</v>
      </c>
      <c r="H5" s="26"/>
    </row>
    <row r="6" spans="1:8" ht="15.75" customHeight="1">
      <c r="A6" s="256"/>
      <c r="B6" s="242" t="s">
        <v>36</v>
      </c>
      <c r="C6" s="243"/>
      <c r="D6" s="244"/>
      <c r="E6" s="245"/>
      <c r="F6" s="33"/>
      <c r="G6" s="34"/>
      <c r="H6" s="99"/>
    </row>
    <row r="7" spans="1:8" ht="28.65" customHeight="1">
      <c r="A7" s="257"/>
      <c r="B7" s="100" t="s">
        <v>38</v>
      </c>
      <c r="C7" s="101" t="s">
        <v>67</v>
      </c>
      <c r="D7" s="102"/>
      <c r="E7" s="102"/>
      <c r="F7" s="103"/>
      <c r="G7" s="68"/>
      <c r="H7" s="99"/>
    </row>
    <row r="8" spans="1:8" ht="16.95" customHeight="1">
      <c r="A8" s="327" t="s">
        <v>68</v>
      </c>
      <c r="B8" s="288" t="s">
        <v>69</v>
      </c>
      <c r="C8" s="289"/>
      <c r="D8" s="94" t="s">
        <v>35</v>
      </c>
      <c r="E8" s="95">
        <v>6</v>
      </c>
      <c r="F8" s="30"/>
      <c r="G8" s="31">
        <f>E8*F8</f>
        <v>0</v>
      </c>
      <c r="H8" s="26"/>
    </row>
    <row r="9" spans="1:8" ht="15.75" customHeight="1">
      <c r="A9" s="256"/>
      <c r="B9" s="242" t="s">
        <v>36</v>
      </c>
      <c r="C9" s="243"/>
      <c r="D9" s="244"/>
      <c r="E9" s="245"/>
      <c r="F9" s="33"/>
      <c r="G9" s="34"/>
      <c r="H9" s="26"/>
    </row>
    <row r="10" spans="1:8" ht="28.65" customHeight="1">
      <c r="A10" s="257"/>
      <c r="B10" s="100" t="s">
        <v>38</v>
      </c>
      <c r="C10" s="101" t="s">
        <v>70</v>
      </c>
      <c r="D10" s="102"/>
      <c r="E10" s="102"/>
      <c r="F10" s="103"/>
      <c r="G10" s="68"/>
      <c r="H10" s="26"/>
    </row>
    <row r="11" spans="1:8" ht="16.95" customHeight="1">
      <c r="A11" s="327" t="s">
        <v>71</v>
      </c>
      <c r="B11" s="288" t="s">
        <v>72</v>
      </c>
      <c r="C11" s="289"/>
      <c r="D11" s="94" t="s">
        <v>35</v>
      </c>
      <c r="E11" s="95">
        <v>21</v>
      </c>
      <c r="F11" s="30"/>
      <c r="G11" s="31">
        <f>E11*F11</f>
        <v>0</v>
      </c>
      <c r="H11" s="26"/>
    </row>
    <row r="12" spans="1:8" ht="15.75" customHeight="1">
      <c r="A12" s="257"/>
      <c r="B12" s="242" t="s">
        <v>36</v>
      </c>
      <c r="C12" s="243"/>
      <c r="D12" s="244"/>
      <c r="E12" s="245"/>
      <c r="F12" s="33"/>
      <c r="G12" s="34"/>
      <c r="H12" s="26"/>
    </row>
    <row r="13" spans="1:8" ht="28.8" customHeight="1">
      <c r="A13" s="307"/>
      <c r="B13" s="100" t="s">
        <v>38</v>
      </c>
      <c r="C13" s="101" t="s">
        <v>55</v>
      </c>
      <c r="D13" s="102"/>
      <c r="E13" s="102"/>
      <c r="F13" s="103"/>
      <c r="G13" s="68"/>
      <c r="H13" s="26"/>
    </row>
    <row r="14" spans="1:8" ht="28.95" customHeight="1">
      <c r="A14" s="104"/>
      <c r="B14" s="316"/>
      <c r="C14" s="317"/>
      <c r="D14" s="246" t="s">
        <v>73</v>
      </c>
      <c r="E14" s="247"/>
      <c r="F14" s="247"/>
      <c r="G14" s="105">
        <f>G5+G8+G11</f>
        <v>0</v>
      </c>
      <c r="H14" s="26"/>
    </row>
    <row r="15" spans="1:8" ht="28.05" customHeight="1">
      <c r="A15" s="57"/>
      <c r="B15" s="312"/>
      <c r="C15" s="253"/>
      <c r="D15" s="58"/>
      <c r="E15" s="59"/>
      <c r="F15" s="106"/>
      <c r="G15" s="107"/>
      <c r="H15" s="26"/>
    </row>
    <row r="16" spans="1:8" ht="16.95" customHeight="1">
      <c r="A16" s="78"/>
      <c r="B16" s="250" t="s">
        <v>74</v>
      </c>
      <c r="C16" s="251"/>
      <c r="D16" s="63" t="s">
        <v>30</v>
      </c>
      <c r="E16" s="108" t="s">
        <v>31</v>
      </c>
      <c r="F16" s="25" t="s">
        <v>32</v>
      </c>
      <c r="G16" s="25" t="s">
        <v>33</v>
      </c>
      <c r="H16" s="26"/>
    </row>
    <row r="17" spans="1:8" ht="16.95" customHeight="1">
      <c r="A17" s="305" t="s">
        <v>75</v>
      </c>
      <c r="B17" s="263" t="s">
        <v>76</v>
      </c>
      <c r="C17" s="264"/>
      <c r="D17" s="64" t="s">
        <v>35</v>
      </c>
      <c r="E17" s="80">
        <v>21</v>
      </c>
      <c r="F17" s="30"/>
      <c r="G17" s="31">
        <f>E17*F17</f>
        <v>0</v>
      </c>
      <c r="H17" s="26"/>
    </row>
    <row r="18" spans="1:8" ht="16.95" customHeight="1">
      <c r="A18" s="306"/>
      <c r="B18" s="242" t="s">
        <v>36</v>
      </c>
      <c r="C18" s="243"/>
      <c r="D18" s="244"/>
      <c r="E18" s="245"/>
      <c r="F18" s="33"/>
      <c r="G18" s="34"/>
      <c r="H18" s="26"/>
    </row>
    <row r="19" spans="1:8" ht="16.95" customHeight="1">
      <c r="A19" s="307"/>
      <c r="B19" s="273" t="s">
        <v>77</v>
      </c>
      <c r="C19" s="274"/>
      <c r="D19" s="275"/>
      <c r="E19" s="276"/>
      <c r="F19" s="276"/>
      <c r="G19" s="277"/>
      <c r="H19" s="26"/>
    </row>
    <row r="20" spans="1:8" ht="16.95" customHeight="1">
      <c r="A20" s="307"/>
      <c r="B20" s="109" t="s">
        <v>38</v>
      </c>
      <c r="C20" s="110" t="s">
        <v>55</v>
      </c>
      <c r="D20" s="111"/>
      <c r="E20" s="49"/>
      <c r="F20" s="50"/>
      <c r="G20" s="68"/>
      <c r="H20" s="26"/>
    </row>
    <row r="21" spans="1:8" ht="28.35" customHeight="1">
      <c r="A21" s="104"/>
      <c r="B21" s="301"/>
      <c r="C21" s="302"/>
      <c r="D21" s="326" t="s">
        <v>78</v>
      </c>
      <c r="E21" s="247"/>
      <c r="F21" s="247"/>
      <c r="G21" s="105">
        <f>G5+G8+G17</f>
        <v>0</v>
      </c>
      <c r="H21" s="26"/>
    </row>
    <row r="22" spans="1:8" ht="28.35" customHeight="1">
      <c r="A22" s="57"/>
      <c r="B22" s="281"/>
      <c r="C22" s="253"/>
      <c r="D22" s="77"/>
      <c r="E22" s="112"/>
      <c r="F22" s="303"/>
      <c r="G22" s="304"/>
      <c r="H22" s="26"/>
    </row>
    <row r="23" spans="1:8" ht="16.95" customHeight="1">
      <c r="A23" s="78"/>
      <c r="B23" s="250" t="s">
        <v>43</v>
      </c>
      <c r="C23" s="251"/>
      <c r="D23" s="63" t="s">
        <v>30</v>
      </c>
      <c r="E23" s="63" t="s">
        <v>31</v>
      </c>
      <c r="F23" s="310" t="s">
        <v>32</v>
      </c>
      <c r="G23" s="311"/>
      <c r="H23" s="26"/>
    </row>
    <row r="24" spans="1:8" ht="16.95" customHeight="1">
      <c r="A24" s="313" t="s">
        <v>79</v>
      </c>
      <c r="B24" s="328" t="s">
        <v>69</v>
      </c>
      <c r="C24" s="329"/>
      <c r="D24" s="113" t="s">
        <v>35</v>
      </c>
      <c r="E24" s="114">
        <v>1</v>
      </c>
      <c r="F24" s="308">
        <v>0</v>
      </c>
      <c r="G24" s="309"/>
      <c r="H24" s="26"/>
    </row>
    <row r="25" spans="1:8" ht="15.75" customHeight="1">
      <c r="A25" s="314"/>
      <c r="B25" s="242" t="s">
        <v>36</v>
      </c>
      <c r="C25" s="243"/>
      <c r="D25" s="244"/>
      <c r="E25" s="245"/>
      <c r="F25" s="115"/>
      <c r="G25" s="116"/>
      <c r="H25" s="99"/>
    </row>
    <row r="26" spans="1:8" ht="31.5" customHeight="1">
      <c r="A26" s="315"/>
      <c r="B26" s="318" t="s">
        <v>80</v>
      </c>
      <c r="C26" s="319"/>
      <c r="D26" s="319"/>
      <c r="E26" s="319"/>
      <c r="F26" s="320"/>
      <c r="G26" s="321"/>
      <c r="H26" s="99"/>
    </row>
    <row r="27" spans="1:8" ht="15.9" customHeight="1">
      <c r="A27" s="313" t="s">
        <v>81</v>
      </c>
      <c r="B27" s="328" t="s">
        <v>72</v>
      </c>
      <c r="C27" s="329"/>
      <c r="D27" s="113" t="s">
        <v>35</v>
      </c>
      <c r="E27" s="114">
        <v>1</v>
      </c>
      <c r="F27" s="308">
        <v>0</v>
      </c>
      <c r="G27" s="309"/>
      <c r="H27" s="99"/>
    </row>
    <row r="28" spans="1:8" ht="15.75" customHeight="1">
      <c r="A28" s="314"/>
      <c r="B28" s="242" t="s">
        <v>36</v>
      </c>
      <c r="C28" s="243"/>
      <c r="D28" s="244"/>
      <c r="E28" s="245"/>
      <c r="F28" s="115"/>
      <c r="G28" s="116"/>
      <c r="H28" s="99"/>
    </row>
    <row r="29" spans="1:8" ht="31.5" customHeight="1">
      <c r="A29" s="315"/>
      <c r="B29" s="318" t="s">
        <v>82</v>
      </c>
      <c r="C29" s="319"/>
      <c r="D29" s="319"/>
      <c r="E29" s="319"/>
      <c r="F29" s="320"/>
      <c r="G29" s="321"/>
      <c r="H29" s="99"/>
    </row>
    <row r="30" spans="1:8" ht="15.9" customHeight="1">
      <c r="A30" s="313" t="s">
        <v>83</v>
      </c>
      <c r="B30" s="328" t="s">
        <v>84</v>
      </c>
      <c r="C30" s="329"/>
      <c r="D30" s="113" t="s">
        <v>35</v>
      </c>
      <c r="E30" s="114">
        <v>1</v>
      </c>
      <c r="F30" s="308">
        <v>0</v>
      </c>
      <c r="G30" s="309"/>
      <c r="H30" s="26"/>
    </row>
    <row r="31" spans="1:8" ht="15.75" customHeight="1">
      <c r="A31" s="314"/>
      <c r="B31" s="242" t="s">
        <v>36</v>
      </c>
      <c r="C31" s="243"/>
      <c r="D31" s="244"/>
      <c r="E31" s="245"/>
      <c r="F31" s="115"/>
      <c r="G31" s="116"/>
      <c r="H31" s="26"/>
    </row>
    <row r="32" spans="1:8" ht="31.5" customHeight="1">
      <c r="A32" s="322"/>
      <c r="B32" s="323" t="s">
        <v>85</v>
      </c>
      <c r="C32" s="324"/>
      <c r="D32" s="324"/>
      <c r="E32" s="324"/>
      <c r="F32" s="324"/>
      <c r="G32" s="325"/>
      <c r="H32" s="26"/>
    </row>
  </sheetData>
  <mergeCells count="41">
    <mergeCell ref="A3:G3"/>
    <mergeCell ref="B2:G2"/>
    <mergeCell ref="A5:A7"/>
    <mergeCell ref="B4:C4"/>
    <mergeCell ref="A8:A10"/>
    <mergeCell ref="B27:C27"/>
    <mergeCell ref="B5:C5"/>
    <mergeCell ref="A30:A32"/>
    <mergeCell ref="B32:G32"/>
    <mergeCell ref="D21:F21"/>
    <mergeCell ref="B29:G29"/>
    <mergeCell ref="A11:A13"/>
    <mergeCell ref="B30:C30"/>
    <mergeCell ref="B23:C23"/>
    <mergeCell ref="A27:A29"/>
    <mergeCell ref="B24:C24"/>
    <mergeCell ref="F30:G30"/>
    <mergeCell ref="A17:A20"/>
    <mergeCell ref="B19:G19"/>
    <mergeCell ref="B17:C17"/>
    <mergeCell ref="F27:G27"/>
    <mergeCell ref="F24:G24"/>
    <mergeCell ref="F23:G23"/>
    <mergeCell ref="A24:A26"/>
    <mergeCell ref="B26:G26"/>
    <mergeCell ref="B9:E9"/>
    <mergeCell ref="B6:E6"/>
    <mergeCell ref="B21:C21"/>
    <mergeCell ref="F22:G22"/>
    <mergeCell ref="D14:F14"/>
    <mergeCell ref="B22:C22"/>
    <mergeCell ref="B16:C16"/>
    <mergeCell ref="B15:C15"/>
    <mergeCell ref="B11:C11"/>
    <mergeCell ref="B14:C14"/>
    <mergeCell ref="B8:C8"/>
    <mergeCell ref="B31:E31"/>
    <mergeCell ref="B28:E28"/>
    <mergeCell ref="B25:E25"/>
    <mergeCell ref="B18:E18"/>
    <mergeCell ref="B12:E12"/>
  </mergeCells>
  <pageMargins left="1" right="1" top="1" bottom="1" header="0.25" footer="0.25"/>
  <pageSetup orientation="portrait"/>
  <headerFooter>
    <oddHeader>&amp;C&amp;"Helvetica Neue,Regular"&amp;9&amp;U&amp;K5E5E5EDojo - Atelier d’architecture - Tel: +33 (0)6 62 69 38 77 - Email: dojo.atelier.architecture@gmail.com&amp;U</oddHeader>
    <oddFooter>&amp;L&amp;"Helvetica Neue,Regular"&amp;9&amp;K5E5E5EEdition: 09/09/2020&amp;C&amp;"Helvetica Neue,Regular"&amp;9&amp;K5E5E5E             EnergyLab 
Furniture supply contract&amp;R&amp;"Helvetica Neue,Regular"&amp;9&amp;K5E5E5EPage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36"/>
  <sheetViews>
    <sheetView showGridLines="0" workbookViewId="0"/>
  </sheetViews>
  <sheetFormatPr baseColWidth="10" defaultColWidth="16.33203125" defaultRowHeight="12.3" customHeight="1"/>
  <cols>
    <col min="1" max="1" width="11.77734375" style="117" customWidth="1"/>
    <col min="2" max="3" width="30.77734375" style="117" customWidth="1"/>
    <col min="4" max="5" width="9.44140625" style="117" customWidth="1"/>
    <col min="6" max="7" width="13.21875" style="117" customWidth="1"/>
    <col min="8" max="8" width="2.33203125" style="117" customWidth="1"/>
    <col min="9" max="256" width="16.33203125" style="117" customWidth="1"/>
  </cols>
  <sheetData>
    <row r="1" spans="1:8" ht="14.1" customHeight="1">
      <c r="A1" s="15"/>
      <c r="B1" s="15"/>
      <c r="C1" s="16"/>
      <c r="D1" s="17"/>
      <c r="E1" s="18"/>
      <c r="F1" s="19"/>
      <c r="G1" s="20"/>
      <c r="H1" s="7"/>
    </row>
    <row r="2" spans="1:8" ht="28.35" customHeight="1">
      <c r="A2" s="21" t="s">
        <v>86</v>
      </c>
      <c r="B2" s="298" t="s">
        <v>87</v>
      </c>
      <c r="C2" s="279"/>
      <c r="D2" s="279"/>
      <c r="E2" s="279"/>
      <c r="F2" s="279"/>
      <c r="G2" s="280"/>
      <c r="H2" s="83"/>
    </row>
    <row r="3" spans="1:8" ht="16.95" customHeight="1">
      <c r="A3" s="118"/>
      <c r="B3" s="346" t="s">
        <v>29</v>
      </c>
      <c r="C3" s="347"/>
      <c r="D3" s="119" t="s">
        <v>30</v>
      </c>
      <c r="E3" s="119" t="s">
        <v>31</v>
      </c>
      <c r="F3" s="119" t="s">
        <v>32</v>
      </c>
      <c r="G3" s="119" t="s">
        <v>33</v>
      </c>
      <c r="H3" s="26"/>
    </row>
    <row r="4" spans="1:8" ht="16.95" customHeight="1">
      <c r="A4" s="120" t="s">
        <v>88</v>
      </c>
      <c r="B4" s="334" t="s">
        <v>89</v>
      </c>
      <c r="C4" s="335"/>
      <c r="D4" s="121" t="s">
        <v>35</v>
      </c>
      <c r="E4" s="122">
        <v>1</v>
      </c>
      <c r="F4" s="123"/>
      <c r="G4" s="124">
        <f>E4*F4</f>
        <v>0</v>
      </c>
      <c r="H4" s="26"/>
    </row>
    <row r="5" spans="1:8" ht="16.95" customHeight="1">
      <c r="A5" s="32"/>
      <c r="B5" s="242" t="s">
        <v>36</v>
      </c>
      <c r="C5" s="243"/>
      <c r="D5" s="244"/>
      <c r="E5" s="245"/>
      <c r="F5" s="33"/>
      <c r="G5" s="34"/>
      <c r="H5" s="26"/>
    </row>
    <row r="6" spans="1:8" ht="162.15" customHeight="1">
      <c r="A6" s="125"/>
      <c r="B6" s="333" t="s">
        <v>90</v>
      </c>
      <c r="C6" s="274"/>
      <c r="D6" s="275"/>
      <c r="E6" s="276"/>
      <c r="F6" s="276"/>
      <c r="G6" s="277"/>
      <c r="H6" s="26"/>
    </row>
    <row r="7" spans="1:8" ht="16.95" customHeight="1">
      <c r="A7" s="126"/>
      <c r="B7" s="127" t="s">
        <v>38</v>
      </c>
      <c r="C7" s="128" t="s">
        <v>55</v>
      </c>
      <c r="D7" s="129"/>
      <c r="E7" s="129"/>
      <c r="F7" s="130"/>
      <c r="G7" s="131"/>
      <c r="H7" s="81"/>
    </row>
    <row r="8" spans="1:8" ht="16.95" customHeight="1">
      <c r="A8" s="132" t="s">
        <v>91</v>
      </c>
      <c r="B8" s="331" t="s">
        <v>92</v>
      </c>
      <c r="C8" s="332"/>
      <c r="D8" s="133" t="s">
        <v>35</v>
      </c>
      <c r="E8" s="134">
        <v>2</v>
      </c>
      <c r="F8" s="123"/>
      <c r="G8" s="124">
        <f>E8*F8</f>
        <v>0</v>
      </c>
      <c r="H8" s="26"/>
    </row>
    <row r="9" spans="1:8" ht="16.95" customHeight="1">
      <c r="A9" s="32"/>
      <c r="B9" s="242" t="s">
        <v>36</v>
      </c>
      <c r="C9" s="243"/>
      <c r="D9" s="244"/>
      <c r="E9" s="245"/>
      <c r="F9" s="33"/>
      <c r="G9" s="34"/>
      <c r="H9" s="26"/>
    </row>
    <row r="10" spans="1:8" ht="162.44999999999999" customHeight="1">
      <c r="A10" s="125"/>
      <c r="B10" s="333" t="s">
        <v>93</v>
      </c>
      <c r="C10" s="274"/>
      <c r="D10" s="275"/>
      <c r="E10" s="276"/>
      <c r="F10" s="276"/>
      <c r="G10" s="277"/>
      <c r="H10" s="26"/>
    </row>
    <row r="11" spans="1:8" ht="16.95" customHeight="1">
      <c r="A11" s="35"/>
      <c r="B11" s="36" t="s">
        <v>38</v>
      </c>
      <c r="C11" s="37" t="s">
        <v>94</v>
      </c>
      <c r="D11" s="38"/>
      <c r="E11" s="38"/>
      <c r="F11" s="39"/>
      <c r="G11" s="40"/>
      <c r="H11" s="81"/>
    </row>
    <row r="12" spans="1:8" ht="16.95" customHeight="1">
      <c r="A12" s="135" t="s">
        <v>95</v>
      </c>
      <c r="B12" s="261" t="s">
        <v>96</v>
      </c>
      <c r="C12" s="262"/>
      <c r="D12" s="42" t="s">
        <v>35</v>
      </c>
      <c r="E12" s="43">
        <f>4+1+5+1</f>
        <v>11</v>
      </c>
      <c r="F12" s="44"/>
      <c r="G12" s="45">
        <f>E12*F12</f>
        <v>0</v>
      </c>
      <c r="H12" s="26"/>
    </row>
    <row r="13" spans="1:8" ht="15.75" customHeight="1">
      <c r="A13" s="125"/>
      <c r="B13" s="354" t="s">
        <v>36</v>
      </c>
      <c r="C13" s="243"/>
      <c r="D13" s="244"/>
      <c r="E13" s="245"/>
      <c r="F13" s="33"/>
      <c r="G13" s="34"/>
      <c r="H13" s="23"/>
    </row>
    <row r="14" spans="1:8" ht="155.1" customHeight="1">
      <c r="A14" s="125"/>
      <c r="B14" s="333" t="s">
        <v>97</v>
      </c>
      <c r="C14" s="274"/>
      <c r="D14" s="275"/>
      <c r="E14" s="276"/>
      <c r="F14" s="276"/>
      <c r="G14" s="277"/>
      <c r="H14" s="23"/>
    </row>
    <row r="15" spans="1:8" ht="28.35" customHeight="1">
      <c r="A15" s="136"/>
      <c r="B15" s="36" t="s">
        <v>38</v>
      </c>
      <c r="C15" s="37" t="s">
        <v>98</v>
      </c>
      <c r="D15" s="38"/>
      <c r="E15" s="38"/>
      <c r="F15" s="39"/>
      <c r="G15" s="40"/>
      <c r="H15" s="41"/>
    </row>
    <row r="16" spans="1:8" ht="16.95" customHeight="1">
      <c r="A16" s="120" t="s">
        <v>99</v>
      </c>
      <c r="B16" s="261" t="s">
        <v>100</v>
      </c>
      <c r="C16" s="262"/>
      <c r="D16" s="70" t="s">
        <v>35</v>
      </c>
      <c r="E16" s="71">
        <v>1</v>
      </c>
      <c r="F16" s="44"/>
      <c r="G16" s="45">
        <f>E16*F16</f>
        <v>0</v>
      </c>
      <c r="H16" s="26"/>
    </row>
    <row r="17" spans="1:8" ht="15.75" customHeight="1">
      <c r="A17" s="32"/>
      <c r="B17" s="242" t="s">
        <v>36</v>
      </c>
      <c r="C17" s="243"/>
      <c r="D17" s="244"/>
      <c r="E17" s="245"/>
      <c r="F17" s="33"/>
      <c r="G17" s="34"/>
      <c r="H17" s="23"/>
    </row>
    <row r="18" spans="1:8" ht="153.30000000000001" customHeight="1">
      <c r="A18" s="125"/>
      <c r="B18" s="333" t="s">
        <v>101</v>
      </c>
      <c r="C18" s="274"/>
      <c r="D18" s="275"/>
      <c r="E18" s="276"/>
      <c r="F18" s="276"/>
      <c r="G18" s="277"/>
      <c r="H18" s="23"/>
    </row>
    <row r="19" spans="1:8" ht="28.35" customHeight="1">
      <c r="A19" s="136"/>
      <c r="B19" s="36" t="s">
        <v>38</v>
      </c>
      <c r="C19" s="37" t="s">
        <v>55</v>
      </c>
      <c r="D19" s="49"/>
      <c r="E19" s="49"/>
      <c r="F19" s="50"/>
      <c r="G19" s="40"/>
      <c r="H19" s="41"/>
    </row>
    <row r="20" spans="1:8" ht="28.95" customHeight="1">
      <c r="A20" s="137"/>
      <c r="B20" s="73"/>
      <c r="C20" s="74"/>
      <c r="D20" s="246" t="s">
        <v>102</v>
      </c>
      <c r="E20" s="247"/>
      <c r="F20" s="247"/>
      <c r="G20" s="75">
        <f>G4+G8+G12+G16</f>
        <v>0</v>
      </c>
      <c r="H20" s="76"/>
    </row>
    <row r="21" spans="1:8" ht="28.5" customHeight="1">
      <c r="A21" s="57"/>
      <c r="B21" s="281"/>
      <c r="C21" s="253"/>
      <c r="D21" s="112"/>
      <c r="E21" s="112"/>
      <c r="F21" s="303"/>
      <c r="G21" s="283"/>
      <c r="H21" s="76"/>
    </row>
    <row r="22" spans="1:8" ht="16.95" customHeight="1">
      <c r="A22" s="78"/>
      <c r="B22" s="250" t="s">
        <v>43</v>
      </c>
      <c r="C22" s="251"/>
      <c r="D22" s="63" t="s">
        <v>30</v>
      </c>
      <c r="E22" s="63" t="s">
        <v>31</v>
      </c>
      <c r="F22" s="294" t="s">
        <v>32</v>
      </c>
      <c r="G22" s="295"/>
      <c r="H22" s="76"/>
    </row>
    <row r="23" spans="1:8" ht="16.95" customHeight="1">
      <c r="A23" s="138" t="s">
        <v>103</v>
      </c>
      <c r="B23" s="348" t="s">
        <v>104</v>
      </c>
      <c r="C23" s="264"/>
      <c r="D23" s="139" t="s">
        <v>35</v>
      </c>
      <c r="E23" s="140">
        <v>1</v>
      </c>
      <c r="F23" s="344">
        <v>0</v>
      </c>
      <c r="G23" s="345"/>
      <c r="H23" s="76"/>
    </row>
    <row r="24" spans="1:8" ht="16.95" customHeight="1">
      <c r="A24" s="32"/>
      <c r="B24" s="242" t="s">
        <v>36</v>
      </c>
      <c r="C24" s="243"/>
      <c r="D24" s="244"/>
      <c r="E24" s="245"/>
      <c r="F24" s="33"/>
      <c r="G24" s="34"/>
      <c r="H24" s="76"/>
    </row>
    <row r="25" spans="1:8" ht="218.1" customHeight="1">
      <c r="A25" s="125"/>
      <c r="B25" s="333" t="s">
        <v>105</v>
      </c>
      <c r="C25" s="274"/>
      <c r="D25" s="275"/>
      <c r="E25" s="276"/>
      <c r="F25" s="276"/>
      <c r="G25" s="277"/>
      <c r="H25" s="76"/>
    </row>
    <row r="26" spans="1:8" ht="16.95" customHeight="1">
      <c r="A26" s="126"/>
      <c r="B26" s="127" t="s">
        <v>38</v>
      </c>
      <c r="C26" s="128" t="s">
        <v>55</v>
      </c>
      <c r="D26" s="129"/>
      <c r="E26" s="129"/>
      <c r="F26" s="141"/>
      <c r="G26" s="142"/>
      <c r="H26" s="96"/>
    </row>
    <row r="27" spans="1:8" ht="16.95" customHeight="1">
      <c r="A27" s="132" t="s">
        <v>106</v>
      </c>
      <c r="B27" s="343" t="s">
        <v>107</v>
      </c>
      <c r="C27" s="332"/>
      <c r="D27" s="143" t="s">
        <v>35</v>
      </c>
      <c r="E27" s="144">
        <v>1</v>
      </c>
      <c r="F27" s="336">
        <v>0</v>
      </c>
      <c r="G27" s="337"/>
      <c r="H27" s="76"/>
    </row>
    <row r="28" spans="1:8" ht="16.95" customHeight="1">
      <c r="A28" s="32"/>
      <c r="B28" s="242" t="s">
        <v>36</v>
      </c>
      <c r="C28" s="243"/>
      <c r="D28" s="244"/>
      <c r="E28" s="245"/>
      <c r="F28" s="33"/>
      <c r="G28" s="34"/>
      <c r="H28" s="76"/>
    </row>
    <row r="29" spans="1:8" ht="84.3" customHeight="1">
      <c r="A29" s="145"/>
      <c r="B29" s="338" t="s">
        <v>108</v>
      </c>
      <c r="C29" s="339"/>
      <c r="D29" s="340"/>
      <c r="E29" s="341"/>
      <c r="F29" s="341"/>
      <c r="G29" s="342"/>
      <c r="H29" s="76"/>
    </row>
    <row r="30" spans="1:8" ht="16.95" customHeight="1">
      <c r="A30" s="132" t="s">
        <v>109</v>
      </c>
      <c r="B30" s="343" t="s">
        <v>110</v>
      </c>
      <c r="C30" s="332"/>
      <c r="D30" s="133" t="s">
        <v>35</v>
      </c>
      <c r="E30" s="146">
        <f>34</f>
        <v>34</v>
      </c>
      <c r="F30" s="308">
        <v>0</v>
      </c>
      <c r="G30" s="309"/>
      <c r="H30" s="76"/>
    </row>
    <row r="31" spans="1:8" ht="16.95" customHeight="1">
      <c r="A31" s="32"/>
      <c r="B31" s="242" t="s">
        <v>36</v>
      </c>
      <c r="C31" s="243"/>
      <c r="D31" s="244"/>
      <c r="E31" s="245"/>
      <c r="F31" s="115"/>
      <c r="G31" s="116"/>
      <c r="H31" s="76"/>
    </row>
    <row r="32" spans="1:8" ht="194.7" customHeight="1">
      <c r="A32" s="125"/>
      <c r="B32" s="333" t="s">
        <v>111</v>
      </c>
      <c r="C32" s="274"/>
      <c r="D32" s="275"/>
      <c r="E32" s="276"/>
      <c r="F32" s="276"/>
      <c r="G32" s="277"/>
      <c r="H32" s="76"/>
    </row>
    <row r="33" spans="1:8" ht="16.95" customHeight="1">
      <c r="A33" s="126"/>
      <c r="B33" s="127" t="s">
        <v>38</v>
      </c>
      <c r="C33" s="128" t="s">
        <v>55</v>
      </c>
      <c r="D33" s="129"/>
      <c r="E33" s="129"/>
      <c r="F33" s="141"/>
      <c r="G33" s="142"/>
      <c r="H33" s="96"/>
    </row>
    <row r="34" spans="1:8" ht="16.95" customHeight="1">
      <c r="A34" s="132" t="s">
        <v>112</v>
      </c>
      <c r="B34" s="343" t="s">
        <v>113</v>
      </c>
      <c r="C34" s="332"/>
      <c r="D34" s="143" t="s">
        <v>35</v>
      </c>
      <c r="E34" s="144">
        <v>34</v>
      </c>
      <c r="F34" s="308">
        <v>0</v>
      </c>
      <c r="G34" s="309"/>
      <c r="H34" s="76"/>
    </row>
    <row r="35" spans="1:8" ht="16.95" customHeight="1">
      <c r="A35" s="32"/>
      <c r="B35" s="242" t="s">
        <v>36</v>
      </c>
      <c r="C35" s="243"/>
      <c r="D35" s="244"/>
      <c r="E35" s="245"/>
      <c r="F35" s="115"/>
      <c r="G35" s="116"/>
      <c r="H35" s="76"/>
    </row>
    <row r="36" spans="1:8" ht="99.15" customHeight="1">
      <c r="A36" s="147"/>
      <c r="B36" s="349" t="s">
        <v>114</v>
      </c>
      <c r="C36" s="350"/>
      <c r="D36" s="351"/>
      <c r="E36" s="352"/>
      <c r="F36" s="352"/>
      <c r="G36" s="353"/>
      <c r="H36" s="76"/>
    </row>
  </sheetData>
  <mergeCells count="35">
    <mergeCell ref="B36:G36"/>
    <mergeCell ref="B13:E13"/>
    <mergeCell ref="B16:C16"/>
    <mergeCell ref="B2:G2"/>
    <mergeCell ref="B25:G25"/>
    <mergeCell ref="F21:G21"/>
    <mergeCell ref="B14:G14"/>
    <mergeCell ref="B3:C3"/>
    <mergeCell ref="B18:G18"/>
    <mergeCell ref="B23:C23"/>
    <mergeCell ref="B12:C12"/>
    <mergeCell ref="B17:E17"/>
    <mergeCell ref="B29:G29"/>
    <mergeCell ref="B27:C27"/>
    <mergeCell ref="B34:C34"/>
    <mergeCell ref="B30:C30"/>
    <mergeCell ref="B32:G32"/>
    <mergeCell ref="F23:G23"/>
    <mergeCell ref="F34:G34"/>
    <mergeCell ref="F30:G30"/>
    <mergeCell ref="B35:E35"/>
    <mergeCell ref="B31:E31"/>
    <mergeCell ref="D20:F20"/>
    <mergeCell ref="B28:E28"/>
    <mergeCell ref="B24:E24"/>
    <mergeCell ref="F27:G27"/>
    <mergeCell ref="B21:C21"/>
    <mergeCell ref="F22:G22"/>
    <mergeCell ref="B22:C22"/>
    <mergeCell ref="B9:E9"/>
    <mergeCell ref="B8:C8"/>
    <mergeCell ref="B10:G10"/>
    <mergeCell ref="B5:E5"/>
    <mergeCell ref="B4:C4"/>
    <mergeCell ref="B6:G6"/>
  </mergeCells>
  <pageMargins left="1" right="1" top="1" bottom="1" header="0.25" footer="0.25"/>
  <pageSetup orientation="portrait"/>
  <headerFooter>
    <oddHeader>&amp;C&amp;"Helvetica Neue,Regular"&amp;9&amp;U&amp;K5E5E5EDojo - Atelier d’architecture - Tel: +33 (0)6 62 69 38 77 - Email: dojo.atelier.architecture@gmail.com&amp;U</oddHeader>
    <oddFooter>&amp;L&amp;"Helvetica Neue,Regular"&amp;9&amp;K5E5E5EEdition: 09/09/2020&amp;C&amp;"Helvetica Neue,Regular"&amp;9&amp;K5E5E5E             EnergyLab 
Furniture supply contract&amp;R&amp;"Helvetica Neue,Regular"&amp;9&amp;K5E5E5EPage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V21"/>
  <sheetViews>
    <sheetView showGridLines="0" topLeftCell="A19" workbookViewId="0"/>
  </sheetViews>
  <sheetFormatPr baseColWidth="10" defaultColWidth="16.33203125" defaultRowHeight="12.3" customHeight="1"/>
  <cols>
    <col min="1" max="1" width="10.88671875" style="148" customWidth="1"/>
    <col min="2" max="3" width="30.77734375" style="148" customWidth="1"/>
    <col min="4" max="5" width="9.44140625" style="148" customWidth="1"/>
    <col min="6" max="7" width="13.21875" style="148" customWidth="1"/>
    <col min="8" max="8" width="2.33203125" style="148" customWidth="1"/>
    <col min="9" max="256" width="16.33203125" style="148" customWidth="1"/>
  </cols>
  <sheetData>
    <row r="1" spans="1:8" ht="14.1" customHeight="1">
      <c r="A1" s="15"/>
      <c r="B1" s="15"/>
      <c r="C1" s="16"/>
      <c r="D1" s="17"/>
      <c r="E1" s="18"/>
      <c r="F1" s="19"/>
      <c r="G1" s="20"/>
      <c r="H1" s="7"/>
    </row>
    <row r="2" spans="1:8" ht="28.35" customHeight="1">
      <c r="A2" s="21" t="s">
        <v>115</v>
      </c>
      <c r="B2" s="298" t="s">
        <v>116</v>
      </c>
      <c r="C2" s="279"/>
      <c r="D2" s="279"/>
      <c r="E2" s="279"/>
      <c r="F2" s="279"/>
      <c r="G2" s="280"/>
      <c r="H2" s="83"/>
    </row>
    <row r="3" spans="1:8" ht="135.75" customHeight="1">
      <c r="A3" s="330" t="s">
        <v>117</v>
      </c>
      <c r="B3" s="268"/>
      <c r="C3" s="269"/>
      <c r="D3" s="270"/>
      <c r="E3" s="271"/>
      <c r="F3" s="271"/>
      <c r="G3" s="272"/>
      <c r="H3" s="98"/>
    </row>
    <row r="4" spans="1:8" ht="16.95" customHeight="1">
      <c r="A4" s="24"/>
      <c r="B4" s="258" t="s">
        <v>29</v>
      </c>
      <c r="C4" s="247"/>
      <c r="D4" s="25" t="s">
        <v>30</v>
      </c>
      <c r="E4" s="25" t="s">
        <v>31</v>
      </c>
      <c r="F4" s="25" t="s">
        <v>32</v>
      </c>
      <c r="G4" s="25" t="s">
        <v>33</v>
      </c>
      <c r="H4" s="26"/>
    </row>
    <row r="5" spans="1:8" ht="16.95" customHeight="1">
      <c r="A5" s="27">
        <v>42374</v>
      </c>
      <c r="B5" s="288" t="s">
        <v>118</v>
      </c>
      <c r="C5" s="289"/>
      <c r="D5" s="94" t="s">
        <v>35</v>
      </c>
      <c r="E5" s="149">
        <v>2</v>
      </c>
      <c r="F5" s="150"/>
      <c r="G5" s="151">
        <f>E5*F5</f>
        <v>0</v>
      </c>
      <c r="H5" s="26"/>
    </row>
    <row r="6" spans="1:8" ht="15.75" customHeight="1">
      <c r="A6" s="32"/>
      <c r="B6" s="242" t="s">
        <v>36</v>
      </c>
      <c r="C6" s="243"/>
      <c r="D6" s="244"/>
      <c r="E6" s="245"/>
      <c r="F6" s="33"/>
      <c r="G6" s="34"/>
      <c r="H6" s="23"/>
    </row>
    <row r="7" spans="1:8" ht="83.25" customHeight="1">
      <c r="A7" s="32"/>
      <c r="B7" s="273" t="s">
        <v>119</v>
      </c>
      <c r="C7" s="274"/>
      <c r="D7" s="275"/>
      <c r="E7" s="276"/>
      <c r="F7" s="276"/>
      <c r="G7" s="277"/>
      <c r="H7" s="23"/>
    </row>
    <row r="8" spans="1:8" ht="28.35" customHeight="1">
      <c r="A8" s="46"/>
      <c r="B8" s="36" t="s">
        <v>38</v>
      </c>
      <c r="C8" s="37" t="s">
        <v>120</v>
      </c>
      <c r="D8" s="38"/>
      <c r="E8" s="38"/>
      <c r="F8" s="39"/>
      <c r="G8" s="40"/>
      <c r="H8" s="41"/>
    </row>
    <row r="9" spans="1:8" ht="16.95" customHeight="1">
      <c r="A9" s="79">
        <v>42405</v>
      </c>
      <c r="B9" s="261" t="s">
        <v>121</v>
      </c>
      <c r="C9" s="262"/>
      <c r="D9" s="42" t="s">
        <v>35</v>
      </c>
      <c r="E9" s="43">
        <v>1</v>
      </c>
      <c r="F9" s="152"/>
      <c r="G9" s="153">
        <f>E9*F9</f>
        <v>0</v>
      </c>
      <c r="H9" s="26"/>
    </row>
    <row r="10" spans="1:8" ht="15.75" customHeight="1">
      <c r="A10" s="32"/>
      <c r="B10" s="242" t="s">
        <v>36</v>
      </c>
      <c r="C10" s="243"/>
      <c r="D10" s="244"/>
      <c r="E10" s="245"/>
      <c r="F10" s="33"/>
      <c r="G10" s="34"/>
      <c r="H10" s="23"/>
    </row>
    <row r="11" spans="1:8" ht="46.35" customHeight="1">
      <c r="A11" s="32"/>
      <c r="B11" s="273" t="s">
        <v>122</v>
      </c>
      <c r="C11" s="274"/>
      <c r="D11" s="275"/>
      <c r="E11" s="276"/>
      <c r="F11" s="276"/>
      <c r="G11" s="277"/>
      <c r="H11" s="23"/>
    </row>
    <row r="12" spans="1:8" ht="28.35" customHeight="1">
      <c r="A12" s="46"/>
      <c r="B12" s="36" t="s">
        <v>38</v>
      </c>
      <c r="C12" s="37" t="s">
        <v>123</v>
      </c>
      <c r="D12" s="38"/>
      <c r="E12" s="38"/>
      <c r="F12" s="39"/>
      <c r="G12" s="40"/>
      <c r="H12" s="41"/>
    </row>
    <row r="13" spans="1:8" ht="16.95" customHeight="1">
      <c r="A13" s="79">
        <v>42434</v>
      </c>
      <c r="B13" s="261" t="s">
        <v>124</v>
      </c>
      <c r="C13" s="262"/>
      <c r="D13" s="42" t="s">
        <v>35</v>
      </c>
      <c r="E13" s="43">
        <v>1</v>
      </c>
      <c r="F13" s="44"/>
      <c r="G13" s="45">
        <f>E13*F13</f>
        <v>0</v>
      </c>
      <c r="H13" s="26"/>
    </row>
    <row r="14" spans="1:8" ht="15.75" customHeight="1">
      <c r="A14" s="32"/>
      <c r="B14" s="242" t="s">
        <v>36</v>
      </c>
      <c r="C14" s="243"/>
      <c r="D14" s="244"/>
      <c r="E14" s="245"/>
      <c r="F14" s="33"/>
      <c r="G14" s="34"/>
      <c r="H14" s="23"/>
    </row>
    <row r="15" spans="1:8" ht="80.099999999999994" customHeight="1">
      <c r="A15" s="32"/>
      <c r="B15" s="273" t="s">
        <v>125</v>
      </c>
      <c r="C15" s="274"/>
      <c r="D15" s="275"/>
      <c r="E15" s="276"/>
      <c r="F15" s="276"/>
      <c r="G15" s="277"/>
      <c r="H15" s="23"/>
    </row>
    <row r="16" spans="1:8" ht="28.35" customHeight="1">
      <c r="A16" s="46"/>
      <c r="B16" s="36" t="s">
        <v>38</v>
      </c>
      <c r="C16" s="37" t="s">
        <v>126</v>
      </c>
      <c r="D16" s="38"/>
      <c r="E16" s="38"/>
      <c r="F16" s="39"/>
      <c r="G16" s="40"/>
      <c r="H16" s="41"/>
    </row>
    <row r="17" spans="1:8" ht="16.95" customHeight="1">
      <c r="A17" s="79">
        <v>42465</v>
      </c>
      <c r="B17" s="261" t="s">
        <v>127</v>
      </c>
      <c r="C17" s="262"/>
      <c r="D17" s="42" t="s">
        <v>35</v>
      </c>
      <c r="E17" s="43">
        <v>1</v>
      </c>
      <c r="F17" s="44"/>
      <c r="G17" s="45">
        <f>E17*F17</f>
        <v>0</v>
      </c>
      <c r="H17" s="26"/>
    </row>
    <row r="18" spans="1:8" ht="15.75" customHeight="1">
      <c r="A18" s="32"/>
      <c r="B18" s="242" t="s">
        <v>36</v>
      </c>
      <c r="C18" s="243"/>
      <c r="D18" s="244"/>
      <c r="E18" s="245"/>
      <c r="F18" s="33"/>
      <c r="G18" s="34"/>
      <c r="H18" s="23"/>
    </row>
    <row r="19" spans="1:8" ht="51.9" customHeight="1">
      <c r="A19" s="32"/>
      <c r="B19" s="273" t="s">
        <v>128</v>
      </c>
      <c r="C19" s="274"/>
      <c r="D19" s="275"/>
      <c r="E19" s="276"/>
      <c r="F19" s="276"/>
      <c r="G19" s="277"/>
      <c r="H19" s="23"/>
    </row>
    <row r="20" spans="1:8" ht="28.35" customHeight="1">
      <c r="A20" s="35"/>
      <c r="B20" s="36" t="s">
        <v>38</v>
      </c>
      <c r="C20" s="37" t="s">
        <v>129</v>
      </c>
      <c r="D20" s="49"/>
      <c r="E20" s="49"/>
      <c r="F20" s="50"/>
      <c r="G20" s="40"/>
      <c r="H20" s="41"/>
    </row>
    <row r="21" spans="1:8" ht="28.2" customHeight="1">
      <c r="A21" s="89"/>
      <c r="B21" s="73"/>
      <c r="C21" s="74"/>
      <c r="D21" s="246" t="s">
        <v>130</v>
      </c>
      <c r="E21" s="247"/>
      <c r="F21" s="247"/>
      <c r="G21" s="154">
        <f>G5+G9+G13+G17</f>
        <v>0</v>
      </c>
      <c r="H21" s="76"/>
    </row>
  </sheetData>
  <mergeCells count="16">
    <mergeCell ref="B2:G2"/>
    <mergeCell ref="B5:C5"/>
    <mergeCell ref="A3:G3"/>
    <mergeCell ref="B19:G19"/>
    <mergeCell ref="B4:C4"/>
    <mergeCell ref="B15:G15"/>
    <mergeCell ref="B11:G11"/>
    <mergeCell ref="B7:G7"/>
    <mergeCell ref="B13:C13"/>
    <mergeCell ref="B18:E18"/>
    <mergeCell ref="B14:E14"/>
    <mergeCell ref="B10:E10"/>
    <mergeCell ref="B6:E6"/>
    <mergeCell ref="D21:F21"/>
    <mergeCell ref="B17:C17"/>
    <mergeCell ref="B9:C9"/>
  </mergeCells>
  <pageMargins left="1" right="1" top="1" bottom="1" header="0.25" footer="0.25"/>
  <pageSetup orientation="portrait"/>
  <headerFooter>
    <oddHeader>&amp;C&amp;"Helvetica Neue,Regular"&amp;9&amp;U&amp;K5E5E5EDojo - Atelier d’architecture - Tel: +33 (0)6 62 69 38 77 - Email: dojo.atelier.architecture@gmail.com&amp;U</oddHeader>
    <oddFooter>&amp;L&amp;"Helvetica Neue,Regular"&amp;9&amp;K5E5E5EEdition: 09/09/2020&amp;C&amp;"Helvetica Neue,Regular"&amp;9&amp;K5E5E5E             EnergyLab 
Furniture supply contract&amp;R&amp;"Helvetica Neue,Regular"&amp;9&amp;K5E5E5EPage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V17"/>
  <sheetViews>
    <sheetView showGridLines="0" topLeftCell="A10" workbookViewId="0"/>
  </sheetViews>
  <sheetFormatPr baseColWidth="10" defaultColWidth="16.33203125" defaultRowHeight="12.3" customHeight="1"/>
  <cols>
    <col min="1" max="1" width="10.5546875" style="155" customWidth="1"/>
    <col min="2" max="3" width="30.77734375" style="155" customWidth="1"/>
    <col min="4" max="5" width="9.44140625" style="155" customWidth="1"/>
    <col min="6" max="7" width="13.21875" style="155" customWidth="1"/>
    <col min="8" max="8" width="2.33203125" style="155" customWidth="1"/>
    <col min="9" max="256" width="16.33203125" style="155" customWidth="1"/>
  </cols>
  <sheetData>
    <row r="1" spans="1:8" ht="14.1" customHeight="1">
      <c r="A1" s="156"/>
      <c r="B1" s="156"/>
      <c r="C1" s="157"/>
      <c r="D1" s="158"/>
      <c r="E1" s="159"/>
      <c r="F1" s="160"/>
      <c r="G1" s="161"/>
      <c r="H1" s="7"/>
    </row>
    <row r="2" spans="1:8" ht="28.35" customHeight="1">
      <c r="A2" s="162" t="s">
        <v>131</v>
      </c>
      <c r="B2" s="355" t="s">
        <v>132</v>
      </c>
      <c r="C2" s="356"/>
      <c r="D2" s="356"/>
      <c r="E2" s="356"/>
      <c r="F2" s="356"/>
      <c r="G2" s="357"/>
      <c r="H2" s="163"/>
    </row>
    <row r="3" spans="1:8" ht="150.15" customHeight="1">
      <c r="A3" s="359" t="s">
        <v>133</v>
      </c>
      <c r="B3" s="360"/>
      <c r="C3" s="361"/>
      <c r="D3" s="362"/>
      <c r="E3" s="363"/>
      <c r="F3" s="364"/>
      <c r="G3" s="365"/>
      <c r="H3" s="164"/>
    </row>
    <row r="4" spans="1:8" ht="16.95" customHeight="1">
      <c r="A4" s="24"/>
      <c r="B4" s="258" t="s">
        <v>29</v>
      </c>
      <c r="C4" s="247"/>
      <c r="D4" s="25" t="s">
        <v>30</v>
      </c>
      <c r="E4" s="25" t="s">
        <v>31</v>
      </c>
      <c r="F4" s="25" t="s">
        <v>32</v>
      </c>
      <c r="G4" s="25" t="s">
        <v>33</v>
      </c>
      <c r="H4" s="26"/>
    </row>
    <row r="5" spans="1:8" ht="16.95" customHeight="1">
      <c r="A5" s="165">
        <v>42375</v>
      </c>
      <c r="B5" s="288" t="s">
        <v>134</v>
      </c>
      <c r="C5" s="289"/>
      <c r="D5" s="28" t="s">
        <v>35</v>
      </c>
      <c r="E5" s="29">
        <v>1</v>
      </c>
      <c r="F5" s="166"/>
      <c r="G5" s="167">
        <f>E5*F5</f>
        <v>0</v>
      </c>
      <c r="H5" s="81"/>
    </row>
    <row r="6" spans="1:8" ht="15.75" customHeight="1">
      <c r="A6" s="168"/>
      <c r="B6" s="242" t="s">
        <v>36</v>
      </c>
      <c r="C6" s="243"/>
      <c r="D6" s="244"/>
      <c r="E6" s="245"/>
      <c r="F6" s="33"/>
      <c r="G6" s="34"/>
      <c r="H6" s="23"/>
    </row>
    <row r="7" spans="1:8" ht="42.3" customHeight="1">
      <c r="A7" s="168"/>
      <c r="B7" s="273" t="s">
        <v>135</v>
      </c>
      <c r="C7" s="274"/>
      <c r="D7" s="275"/>
      <c r="E7" s="276"/>
      <c r="F7" s="276"/>
      <c r="G7" s="358"/>
      <c r="H7" s="169"/>
    </row>
    <row r="8" spans="1:8" ht="28.35" customHeight="1">
      <c r="A8" s="170"/>
      <c r="B8" s="36" t="s">
        <v>38</v>
      </c>
      <c r="C8" s="37" t="s">
        <v>136</v>
      </c>
      <c r="D8" s="38"/>
      <c r="E8" s="38"/>
      <c r="F8" s="39"/>
      <c r="G8" s="40"/>
      <c r="H8" s="41"/>
    </row>
    <row r="9" spans="1:8" ht="16.95" customHeight="1">
      <c r="A9" s="171">
        <v>42406</v>
      </c>
      <c r="B9" s="261" t="s">
        <v>137</v>
      </c>
      <c r="C9" s="262"/>
      <c r="D9" s="42" t="s">
        <v>35</v>
      </c>
      <c r="E9" s="43">
        <v>1</v>
      </c>
      <c r="F9" s="44"/>
      <c r="G9" s="172">
        <f>E9*F9</f>
        <v>0</v>
      </c>
      <c r="H9" s="81"/>
    </row>
    <row r="10" spans="1:8" ht="15.75" customHeight="1">
      <c r="A10" s="168"/>
      <c r="B10" s="242" t="s">
        <v>36</v>
      </c>
      <c r="C10" s="243"/>
      <c r="D10" s="244"/>
      <c r="E10" s="245"/>
      <c r="F10" s="33"/>
      <c r="G10" s="34"/>
      <c r="H10" s="23"/>
    </row>
    <row r="11" spans="1:8" ht="36.15" customHeight="1">
      <c r="A11" s="168"/>
      <c r="B11" s="273" t="s">
        <v>138</v>
      </c>
      <c r="C11" s="274"/>
      <c r="D11" s="275"/>
      <c r="E11" s="276"/>
      <c r="F11" s="276"/>
      <c r="G11" s="358"/>
      <c r="H11" s="169"/>
    </row>
    <row r="12" spans="1:8" ht="28.35" customHeight="1">
      <c r="A12" s="170"/>
      <c r="B12" s="36" t="s">
        <v>38</v>
      </c>
      <c r="C12" s="37" t="s">
        <v>139</v>
      </c>
      <c r="D12" s="38"/>
      <c r="E12" s="38"/>
      <c r="F12" s="39"/>
      <c r="G12" s="40"/>
      <c r="H12" s="41"/>
    </row>
    <row r="13" spans="1:8" ht="16.95" customHeight="1">
      <c r="A13" s="171">
        <v>42435</v>
      </c>
      <c r="B13" s="261" t="s">
        <v>140</v>
      </c>
      <c r="C13" s="262"/>
      <c r="D13" s="42" t="s">
        <v>35</v>
      </c>
      <c r="E13" s="43">
        <v>1</v>
      </c>
      <c r="F13" s="44"/>
      <c r="G13" s="172">
        <f>E13*F13</f>
        <v>0</v>
      </c>
      <c r="H13" s="81"/>
    </row>
    <row r="14" spans="1:8" ht="15.75" customHeight="1">
      <c r="A14" s="168"/>
      <c r="B14" s="242" t="s">
        <v>36</v>
      </c>
      <c r="C14" s="243"/>
      <c r="D14" s="244"/>
      <c r="E14" s="245"/>
      <c r="F14" s="33"/>
      <c r="G14" s="34"/>
      <c r="H14" s="23"/>
    </row>
    <row r="15" spans="1:8" ht="33.75" customHeight="1">
      <c r="A15" s="168"/>
      <c r="B15" s="273" t="s">
        <v>141</v>
      </c>
      <c r="C15" s="274"/>
      <c r="D15" s="275"/>
      <c r="E15" s="276"/>
      <c r="F15" s="276"/>
      <c r="G15" s="358"/>
      <c r="H15" s="169"/>
    </row>
    <row r="16" spans="1:8" ht="28.35" customHeight="1">
      <c r="A16" s="173"/>
      <c r="B16" s="36" t="s">
        <v>38</v>
      </c>
      <c r="C16" s="37" t="s">
        <v>142</v>
      </c>
      <c r="D16" s="49"/>
      <c r="E16" s="49"/>
      <c r="F16" s="50"/>
      <c r="G16" s="40"/>
      <c r="H16" s="41"/>
    </row>
    <row r="17" spans="1:8" ht="28.65" customHeight="1">
      <c r="A17" s="73"/>
      <c r="B17" s="73"/>
      <c r="C17" s="74"/>
      <c r="D17" s="246" t="s">
        <v>143</v>
      </c>
      <c r="E17" s="247"/>
      <c r="F17" s="247"/>
      <c r="G17" s="174">
        <f>G5+G9+G13</f>
        <v>0</v>
      </c>
      <c r="H17" s="96"/>
    </row>
  </sheetData>
  <mergeCells count="13">
    <mergeCell ref="B14:E14"/>
    <mergeCell ref="B10:E10"/>
    <mergeCell ref="B6:E6"/>
    <mergeCell ref="B2:G2"/>
    <mergeCell ref="D17:F17"/>
    <mergeCell ref="B9:C9"/>
    <mergeCell ref="B5:C5"/>
    <mergeCell ref="B4:C4"/>
    <mergeCell ref="B15:G15"/>
    <mergeCell ref="B11:G11"/>
    <mergeCell ref="A3:G3"/>
    <mergeCell ref="B7:G7"/>
    <mergeCell ref="B13:C13"/>
  </mergeCells>
  <pageMargins left="1" right="1" top="1" bottom="1" header="0.25" footer="0.25"/>
  <pageSetup orientation="portrait"/>
  <headerFooter>
    <oddHeader>&amp;C&amp;"Helvetica Neue,Regular"&amp;9&amp;U&amp;K5E5E5EDojo - Atelier d’architecture - Tel: +33 (0)6 62 69 38 77 - Email: dojo.atelier.architecture@gmail.com&amp;U</oddHeader>
    <oddFooter>&amp;L&amp;"Helvetica Neue,Regular"&amp;9&amp;K5E5E5EEdition: 09/09/2020&amp;C&amp;"Helvetica Neue,Regular"&amp;9&amp;K5E5E5E             EnergyLab 
Furniture supply contract&amp;R&amp;"Helvetica Neue,Regular"&amp;9&amp;K5E5E5EPage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V13"/>
  <sheetViews>
    <sheetView showGridLines="0" workbookViewId="0">
      <selection activeCell="K12" sqref="K12"/>
    </sheetView>
  </sheetViews>
  <sheetFormatPr baseColWidth="10" defaultColWidth="16.33203125" defaultRowHeight="12.3" customHeight="1"/>
  <cols>
    <col min="1" max="1" width="11" style="175" customWidth="1"/>
    <col min="2" max="3" width="30.77734375" style="175" customWidth="1"/>
    <col min="4" max="5" width="9.44140625" style="175" customWidth="1"/>
    <col min="6" max="7" width="13.21875" style="175" customWidth="1"/>
    <col min="8" max="8" width="2.33203125" style="175" customWidth="1"/>
    <col min="9" max="256" width="16.33203125" style="175" customWidth="1"/>
  </cols>
  <sheetData>
    <row r="1" spans="1:8" ht="14.1" customHeight="1">
      <c r="A1" s="156"/>
      <c r="B1" s="156"/>
      <c r="C1" s="157"/>
      <c r="D1" s="158"/>
      <c r="E1" s="159"/>
      <c r="F1" s="160"/>
      <c r="G1" s="161"/>
      <c r="H1" s="7"/>
    </row>
    <row r="2" spans="1:8" ht="28.35" customHeight="1">
      <c r="A2" s="176" t="s">
        <v>144</v>
      </c>
      <c r="B2" s="372" t="s">
        <v>145</v>
      </c>
      <c r="C2" s="373"/>
      <c r="D2" s="373"/>
      <c r="E2" s="373"/>
      <c r="F2" s="373"/>
      <c r="G2" s="374"/>
      <c r="H2" s="163"/>
    </row>
    <row r="3" spans="1:8" ht="16.95" customHeight="1">
      <c r="A3" s="24"/>
      <c r="B3" s="258" t="s">
        <v>29</v>
      </c>
      <c r="C3" s="247"/>
      <c r="D3" s="25" t="s">
        <v>30</v>
      </c>
      <c r="E3" s="25" t="s">
        <v>31</v>
      </c>
      <c r="F3" s="25" t="s">
        <v>32</v>
      </c>
      <c r="G3" s="25" t="s">
        <v>33</v>
      </c>
      <c r="H3" s="26"/>
    </row>
    <row r="4" spans="1:8" ht="16.95" customHeight="1">
      <c r="A4" s="165">
        <v>42376</v>
      </c>
      <c r="B4" s="288" t="s">
        <v>146</v>
      </c>
      <c r="C4" s="289"/>
      <c r="D4" s="28" t="s">
        <v>35</v>
      </c>
      <c r="E4" s="29">
        <v>1</v>
      </c>
      <c r="F4" s="30"/>
      <c r="G4" s="177">
        <f>E4*F4</f>
        <v>0</v>
      </c>
      <c r="H4" s="81"/>
    </row>
    <row r="5" spans="1:8" ht="15.75" customHeight="1">
      <c r="A5" s="168"/>
      <c r="B5" s="242" t="s">
        <v>36</v>
      </c>
      <c r="C5" s="243"/>
      <c r="D5" s="244"/>
      <c r="E5" s="245"/>
      <c r="F5" s="33"/>
      <c r="G5" s="34"/>
      <c r="H5" s="23"/>
    </row>
    <row r="6" spans="1:8" ht="137.1" customHeight="1">
      <c r="A6" s="168"/>
      <c r="B6" s="273" t="s">
        <v>147</v>
      </c>
      <c r="C6" s="274"/>
      <c r="D6" s="275"/>
      <c r="E6" s="276"/>
      <c r="F6" s="276"/>
      <c r="G6" s="358"/>
      <c r="H6" s="169"/>
    </row>
    <row r="7" spans="1:8" ht="28.35" customHeight="1">
      <c r="A7" s="178"/>
      <c r="B7" s="36" t="s">
        <v>38</v>
      </c>
      <c r="C7" s="37" t="s">
        <v>148</v>
      </c>
      <c r="D7" s="49"/>
      <c r="E7" s="49"/>
      <c r="F7" s="50"/>
      <c r="G7" s="40"/>
      <c r="H7" s="41"/>
    </row>
    <row r="8" spans="1:8" ht="28.5" customHeight="1">
      <c r="A8" s="179"/>
      <c r="B8" s="73"/>
      <c r="C8" s="74"/>
      <c r="D8" s="284" t="s">
        <v>149</v>
      </c>
      <c r="E8" s="285"/>
      <c r="F8" s="285"/>
      <c r="G8" s="180">
        <f>G4</f>
        <v>0</v>
      </c>
      <c r="H8" s="96"/>
    </row>
    <row r="9" spans="1:8" ht="28.35" customHeight="1">
      <c r="A9" s="57"/>
      <c r="B9" s="281"/>
      <c r="C9" s="253"/>
      <c r="D9" s="77"/>
      <c r="E9" s="77"/>
      <c r="F9" s="282"/>
      <c r="G9" s="283"/>
      <c r="H9" s="76"/>
    </row>
    <row r="10" spans="1:8" ht="16.95" customHeight="1">
      <c r="A10" s="92"/>
      <c r="B10" s="368" t="s">
        <v>43</v>
      </c>
      <c r="C10" s="369"/>
      <c r="D10" s="181" t="s">
        <v>30</v>
      </c>
      <c r="E10" s="181" t="s">
        <v>31</v>
      </c>
      <c r="F10" s="310" t="s">
        <v>32</v>
      </c>
      <c r="G10" s="311"/>
      <c r="H10" s="76"/>
    </row>
    <row r="11" spans="1:8" ht="16.95" customHeight="1">
      <c r="A11" s="165">
        <v>42407</v>
      </c>
      <c r="B11" s="366" t="s">
        <v>150</v>
      </c>
      <c r="C11" s="332"/>
      <c r="D11" s="182" t="s">
        <v>35</v>
      </c>
      <c r="E11" s="183">
        <v>1</v>
      </c>
      <c r="F11" s="370">
        <v>0</v>
      </c>
      <c r="G11" s="371"/>
      <c r="H11" s="96"/>
    </row>
    <row r="12" spans="1:8" ht="148.19999999999999" customHeight="1">
      <c r="A12" s="168"/>
      <c r="B12" s="273" t="s">
        <v>226</v>
      </c>
      <c r="C12" s="274"/>
      <c r="D12" s="275"/>
      <c r="E12" s="276"/>
      <c r="F12" s="276"/>
      <c r="G12" s="367"/>
      <c r="H12" s="96"/>
    </row>
    <row r="13" spans="1:8" ht="16.95" customHeight="1">
      <c r="A13" s="173"/>
      <c r="B13" s="36" t="s">
        <v>38</v>
      </c>
      <c r="C13" s="37" t="s">
        <v>148</v>
      </c>
      <c r="D13" s="38"/>
      <c r="E13" s="38"/>
      <c r="F13" s="39"/>
      <c r="G13" s="40"/>
      <c r="H13" s="96"/>
    </row>
  </sheetData>
  <mergeCells count="13">
    <mergeCell ref="B2:G2"/>
    <mergeCell ref="F9:G9"/>
    <mergeCell ref="B5:E5"/>
    <mergeCell ref="D8:F8"/>
    <mergeCell ref="B6:G6"/>
    <mergeCell ref="B11:C11"/>
    <mergeCell ref="B12:G12"/>
    <mergeCell ref="B9:C9"/>
    <mergeCell ref="B10:C10"/>
    <mergeCell ref="B3:C3"/>
    <mergeCell ref="F10:G10"/>
    <mergeCell ref="F11:G11"/>
    <mergeCell ref="B4:C4"/>
  </mergeCells>
  <pageMargins left="1" right="1" top="1" bottom="1" header="0.25" footer="0.25"/>
  <pageSetup orientation="portrait"/>
  <headerFooter>
    <oddHeader>&amp;C&amp;"Helvetica Neue,Regular"&amp;9&amp;U&amp;K5E5E5EDojo - Atelier d’architecture - Tel: +33 (0)6 62 69 38 77 - Email: dojo.atelier.architecture@gmail.com&amp;U</oddHeader>
    <oddFooter>&amp;L&amp;"Helvetica Neue,Regular"&amp;9&amp;K5E5E5EEdition: 09/09/2020&amp;C&amp;"Helvetica Neue,Regular"&amp;9&amp;K5E5E5E             EnergyLab 
Furniture supply contract&amp;R&amp;"Helvetica Neue,Regular"&amp;9&amp;K5E5E5EPage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CCTP_DPGF généralités - 01_09_2</vt:lpstr>
      <vt:lpstr>Lot 01 - 01_09_2020</vt:lpstr>
      <vt:lpstr>Lot 02 - 01_09_2020</vt:lpstr>
      <vt:lpstr>Lot 03 - 01_09_2020</vt:lpstr>
      <vt:lpstr>Lot 04 - 01_09_2020</vt:lpstr>
      <vt:lpstr>Lot 05 - 01_09_2020</vt:lpstr>
      <vt:lpstr>Lot 06 - 01_09_2020</vt:lpstr>
      <vt:lpstr>Lot 07 - 01_09_2020</vt:lpstr>
      <vt:lpstr>Lot 08 - 01_09_2020</vt:lpstr>
      <vt:lpstr>Lot 09 - 01_09_2020</vt:lpstr>
      <vt:lpstr>Lot 10 - 01_09_2020</vt:lpstr>
      <vt:lpstr>Lot 11 - 01_09_2020</vt:lpstr>
      <vt:lpstr>Lot 12 - 01_09_2020</vt:lpstr>
      <vt:lpstr>Lot 13 - 01_09_2020</vt:lpstr>
      <vt:lpstr>Lot 14 - 01_09_2020</vt:lpstr>
      <vt:lpstr>Lot 15 - 01_09_2020</vt:lpstr>
      <vt:lpstr>Lot 16 - 01_09_2020</vt:lpstr>
      <vt:lpstr>Lot 17 - 01_09_2020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Marine Gandit</cp:lastModifiedBy>
  <dcterms:modified xsi:type="dcterms:W3CDTF">2020-10-01T11:06:47Z</dcterms:modified>
</cp:coreProperties>
</file>